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Доходы!$F$68</definedName>
    <definedName name="LAST_CELL" localSheetId="2">Источники!#REF!</definedName>
    <definedName name="LAST_CELL" localSheetId="1">Расходы!$F$206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Источники!#REF!</definedName>
    <definedName name="RBEGIN_1" localSheetId="1">Расходы!$A$13</definedName>
    <definedName name="REG_DATE" localSheetId="0">Доходы!$H$4</definedName>
    <definedName name="REND_1" localSheetId="0">Доходы!$A$68</definedName>
    <definedName name="REND_1" localSheetId="2">Источники!#REF!</definedName>
    <definedName name="REND_1" localSheetId="1">Расходы!$A$207</definedName>
    <definedName name="S_520" localSheetId="2">Источники!#REF!</definedName>
    <definedName name="S_620" localSheetId="2">Источники!#REF!</definedName>
    <definedName name="S_700" localSheetId="2">Источники!#REF!</definedName>
    <definedName name="S_700A" localSheetId="2">Источники!#REF!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E7" i="3" l="1"/>
  <c r="E17" i="3"/>
  <c r="E18" i="3"/>
  <c r="E19" i="3"/>
  <c r="E20" i="3"/>
  <c r="E21" i="3"/>
  <c r="D7" i="3"/>
  <c r="D17" i="3"/>
  <c r="D18" i="3"/>
  <c r="D19" i="3" l="1"/>
  <c r="D20" i="3"/>
  <c r="D21" i="3"/>
  <c r="E23" i="3"/>
  <c r="E24" i="3"/>
  <c r="E25" i="3"/>
  <c r="D23" i="3"/>
  <c r="D24" i="3"/>
  <c r="D25" i="3"/>
  <c r="F17" i="3"/>
  <c r="F7" i="3"/>
  <c r="F18" i="3" l="1"/>
  <c r="F19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</calcChain>
</file>

<file path=xl/sharedStrings.xml><?xml version="1.0" encoding="utf-8"?>
<sst xmlns="http://schemas.openxmlformats.org/spreadsheetml/2006/main" count="1035" uniqueCount="488">
  <si>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</si>
  <si>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</si>
  <si>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</si>
  <si>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</si>
  <si>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</si>
  <si>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01.02.2023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</si>
  <si>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</si>
  <si>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</si>
  <si>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</si>
  <si>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</si>
  <si>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</si>
  <si>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</si>
  <si>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</si>
  <si>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Михайловского сельского поселения</t>
  </si>
  <si>
    <t>Единица измерения: руб.</t>
  </si>
  <si>
    <t>76942970</t>
  </si>
  <si>
    <t>951</t>
  </si>
  <si>
    <t>60626440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</si>
  <si>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</si>
  <si>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</si>
  <si>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</si>
  <si>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</si>
  <si>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</si>
  <si>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</si>
  <si>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</si>
  <si>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</si>
  <si>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</si>
  <si>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</si>
  <si>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</si>
  <si>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</si>
  <si>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</si>
  <si>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</si>
  <si>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</si>
  <si>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</si>
  <si>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</si>
  <si>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</si>
  <si>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</si>
  <si>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</si>
  <si>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</si>
  <si>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</si>
  <si>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</si>
  <si>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</si>
  <si>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</si>
  <si>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</si>
  <si>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</si>
  <si>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</si>
  <si>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</si>
  <si>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</si>
  <si>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</si>
  <si>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</si>
  <si>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</si>
  <si>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</si>
  <si>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</si>
  <si>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</si>
  <si>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</si>
  <si>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</si>
  <si>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</si>
  <si>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</si>
  <si>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</si>
  <si>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</si>
  <si>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</si>
  <si>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</si>
  <si>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</si>
  <si>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</si>
  <si>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</si>
  <si>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</si>
  <si>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</si>
  <si>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</si>
  <si>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</si>
  <si>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</si>
  <si>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</si>
  <si>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</si>
  <si>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</si>
  <si>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</si>
  <si>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</si>
  <si>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</si>
  <si>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</si>
  <si>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</si>
  <si>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</si>
  <si>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ПРОЧИЕ НЕНАЛОГОВЫЕ ДОХОДЫ</t>
  </si>
  <si>
    <t>000 11700000000000000</t>
  </si>
  <si>
    <t>Инициативные платежи</t>
  </si>
  <si>
    <t>000 11715000000000150</t>
  </si>
  <si>
    <t>Инициативные платежи, зачисляемые в бюджеты сельских поселений</t>
  </si>
  <si>
    <t>000 11715030100000150</t>
  </si>
  <si>
    <t>Инициативные платежи, зачисляемые в бюджеты сельских поселений (Устройство универсальной спортивной площадки для мини-футбола, волейбола и баскетбола на территории Михайловского сельского поселения), зачисляемые в бюджеты сельских поселений</t>
  </si>
  <si>
    <t>000 11715030100003150</t>
  </si>
  <si>
    <t>Инициативные платежи, зачисляемые в бюджеты сельских поселений (Устройство спортивной площадки на территории Михайловского сельского поселения), зачисляемые в бюджеты сельских поселений</t>
  </si>
  <si>
    <t>000 11715030100004150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</si>
  <si>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</si>
  <si>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</si>
  <si>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</si>
  <si>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</si>
  <si>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</si>
  <si>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</si>
  <si>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</si>
  <si>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</si>
  <si>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</si>
  <si>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</si>
  <si>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</si>
  <si>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</si>
  <si>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</si>
  <si>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</si>
  <si>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Субсидии бюджетам бюджетной системы Российской Федерации (межбюджетные субсидии)</t>
  </si>
  <si>
    <t>000 20220000000000150</t>
  </si>
  <si>
    <t>Субсидия бюджетам на поддержку отрасли культуры</t>
  </si>
  <si>
    <t>000 20225519000000150</t>
  </si>
  <si>
    <t>Субсидия бюджетам сельских поселений на поддержку отрасли культуры</t>
  </si>
  <si>
    <t>000 20225519100000150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</si>
  <si>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</si>
  <si>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</si>
  <si>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</si>
  <si>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</si>
  <si>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</si>
  <si>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</si>
  <si>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</si>
  <si>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</si>
  <si>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</si>
  <si>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</si>
  <si>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</si>
  <si>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</si>
  <si>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</si>
  <si>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</si>
  <si>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</si>
  <si>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</si>
  <si>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</si>
  <si>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</si>
  <si>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</si>
  <si>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</si>
  <si>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</si>
  <si>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</si>
  <si>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</si>
  <si>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</si>
  <si>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</si>
  <si>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</si>
  <si>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МИХАЙЛОВСКОГО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</si>
  <si>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</si>
  <si>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</si>
  <si>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</si>
  <si>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</si>
  <si>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</si>
  <si>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 Михайловского сельского поселения «Управление муниципальными финансами»</t>
  </si>
  <si>
    <t xml:space="preserve">951 0104 0100000000 000 </t>
  </si>
  <si>
    <t>Подпрограмма «Нормативно-методическое обеспечение и организация бюджетного процесса»</t>
  </si>
  <si>
    <t xml:space="preserve">951 0104 0120000000 000 </t>
  </si>
  <si>
    <t>Расходы на выплаты по оплате труда работников органа местного самоуправления Михайловского сельского поселения в рамках подпрограммы "Нормативно-методическое обеспечение и организация бюджетного процесса" муниципальной программы Михайловского сельского поселения "Управление муниципальными финансами"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</si>
  <si>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</si>
  <si>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</si>
  <si>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</si>
  <si>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>Расходы на выплаты персоналу государственных (муниципальных) органов</t>
  </si>
  <si>
    <t xml:space="preserve">951 0104 0120000110 120 </t>
  </si>
  <si>
    <t>Фонд оплаты труда государственных (муниципальных) органов</t>
  </si>
  <si>
    <t xml:space="preserve">951 0104 0120000110 121 </t>
  </si>
  <si>
    <t>Иные выплаты персоналу государственных (муниципальных) органов, за исключением фонда оплаты труда</t>
  </si>
  <si>
    <t xml:space="preserve">951 0104 0120000110 122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</si>
  <si>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</si>
  <si>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951 0104 0120000110 129 </t>
  </si>
  <si>
    <t>Расходы на обеспечение функций органа местного самоуправления Михайловского сельского поселения в рамках подпрограммы "Нормативно-методическое обеспечение и организация бюджетного процесса" муниципальной программы Михайловского сельского поселения "Управление муниципальными финансами"</t>
  </si>
  <si>
    <t xml:space="preserve">951 0104 0120000190 000 </t>
  </si>
  <si>
    <t>Закупка товаров, работ и услуг для обеспечения государственных (муниципальных) нужд</t>
  </si>
  <si>
    <t xml:space="preserve">951 0104 0120000190 200 </t>
  </si>
  <si>
    <t>Иные закупки товаров, работ и услуг для обеспечения государственных (муниципальных) нужд</t>
  </si>
  <si>
    <t xml:space="preserve">951 0104 0120000190 240 </t>
  </si>
  <si>
    <t>Прочая закупка товаров, работ и услуг</t>
  </si>
  <si>
    <t xml:space="preserve">951 0104 0120000190 244 </t>
  </si>
  <si>
    <t>Закупка энергетических ресурсов</t>
  </si>
  <si>
    <t xml:space="preserve">951 0104 0120000190 247 </t>
  </si>
  <si>
    <t>Муниципальная программа Михайловского сельского поселения «Муниципальная политика»</t>
  </si>
  <si>
    <t xml:space="preserve">951 0104 0200000000 000 </t>
  </si>
  <si>
    <t>Подпрограммы «Развитие муниципального управления и муниципальной службы в Михайловском сельском поселении»</t>
  </si>
  <si>
    <t xml:space="preserve">951 0104 0210000000 000 </t>
  </si>
  <si>
    <t>Мероприятия по диспансеризации муниципальных служащих Михайловского сельского поселения в рамках подпрограммы «Развитие муниципального управления и муниципальной службы в Михайловском сельском поселении» муниципальной программы Михайловского сельского поселения «Муниципальная политика»</t>
  </si>
  <si>
    <t xml:space="preserve">951 0104 0210020260 000 </t>
  </si>
  <si>
    <t xml:space="preserve">951 0104 0210020260 200 </t>
  </si>
  <si>
    <t xml:space="preserve">951 0104 0210020260 240 </t>
  </si>
  <si>
    <t xml:space="preserve">951 0104 0210020260 244 </t>
  </si>
  <si>
    <t>Непрограммные расходы органа местного самоуправления Михайловского сельского поселения</t>
  </si>
  <si>
    <t xml:space="preserve">951 0104 9900000000 000 </t>
  </si>
  <si>
    <t>Иные 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</si>
  <si>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</si>
  <si>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 уполномоченных составлять протоколы об административных правонарушениях по иным непрограммным расходам в рамках непрограммных расходов органа местного самоуправления Михайловского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</si>
  <si>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</si>
  <si>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</si>
  <si>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</si>
  <si>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</si>
  <si>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</si>
  <si>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</si>
  <si>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</si>
  <si>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</si>
  <si>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Межбюджетные трансферты, перечисляемые из бюджета поселения бюджету Красносулинского района на финансирование расходов, связанных с передачей осуществления части полномочий органом местного самоуправления муниципального образования "Михайловское сельское поселение" органам местного самоуправления муниципального образования «Красносулинский район» по иным непрограммным мероприятиям в рамках непрограммного направления деятельности органа местного самоуправления Михайловского сельского поселения</t>
  </si>
  <si>
    <t xml:space="preserve">951 0106 9990085010 000 </t>
  </si>
  <si>
    <t>Межбюджетные трансферты</t>
  </si>
  <si>
    <t xml:space="preserve">951 0106 9990085010 500 </t>
  </si>
  <si>
    <t xml:space="preserve">951 0106 9990085010 540 </t>
  </si>
  <si>
    <t>Обеспечение проведения выборов и референдумов</t>
  </si>
  <si>
    <t xml:space="preserve">951 0107 0000000000 000 </t>
  </si>
  <si>
    <t xml:space="preserve">951 0107 9900000000 000 </t>
  </si>
  <si>
    <t xml:space="preserve">951 0107 9990000000 000 </t>
  </si>
  <si>
    <t>Подготовка и проведение выборов в органы местного самоуправления по иным непрограммным расходам в рамках непрограммных расходов органа местного самоуправления Михайловского сельского поселения</t>
  </si>
  <si>
    <t xml:space="preserve">951 0107 9990090350 000 </t>
  </si>
  <si>
    <t>Иные бюджетные ассигнования</t>
  </si>
  <si>
    <t xml:space="preserve">951 0107 9990090350 800 </t>
  </si>
  <si>
    <t>Специальные расходы</t>
  </si>
  <si>
    <t xml:space="preserve">951 0107 9990090350 880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</si>
  <si>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</si>
  <si>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</si>
  <si>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</si>
  <si>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</si>
  <si>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</si>
  <si>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Михайловского сельского поселения на финансовое обеспечение непредвиденных расходов в рамках непрограммных расходов органа местного самоуправления Михайловского сельского поселения</t>
  </si>
  <si>
    <t xml:space="preserve">951 0111 9910090100 000 </t>
  </si>
  <si>
    <t xml:space="preserve">951 0111 9910090100 800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</si>
  <si>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</si>
  <si>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</si>
  <si>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</si>
  <si>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</si>
  <si>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</si>
  <si>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951 0113 0120000000 000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</si>
  <si>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Михайловского сельского поселения «Управление муниципальными финансами»</t>
  </si>
  <si>
    <t xml:space="preserve">951 0113 0120099990 000 </t>
  </si>
  <si>
    <t xml:space="preserve">951 0113 0120099990 800 </t>
  </si>
  <si>
    <t>Уплата налогов, сборов и иных платежей</t>
  </si>
  <si>
    <t xml:space="preserve">951 0113 0120099990 850 </t>
  </si>
  <si>
    <t>Уплата налога на имущество организаций и земельного налога</t>
  </si>
  <si>
    <t xml:space="preserve">951 0113 0120099990 851 </t>
  </si>
  <si>
    <t>Уплата прочих налогов, сборов</t>
  </si>
  <si>
    <t xml:space="preserve">951 0113 0120099990 852 </t>
  </si>
  <si>
    <t xml:space="preserve">951 0113 0200000000 000 </t>
  </si>
  <si>
    <t xml:space="preserve">951 0113 0210000000 000 </t>
  </si>
  <si>
    <t>Взносы в Ассоциацию "Совет муниципальных образований Ростовской области" в рамках подпрограммы "Развитие муниципального управления и муниципальной службы в Михайловском сельском поселении" муниципальной программы Михайловского сельского посления "Муниципальная политика"</t>
  </si>
  <si>
    <t xml:space="preserve">951 0113 0210020290 000 </t>
  </si>
  <si>
    <t xml:space="preserve">951 0113 0210020290 800 </t>
  </si>
  <si>
    <t xml:space="preserve">951 0113 0210020290 850 </t>
  </si>
  <si>
    <t>Уплата иных платежей</t>
  </si>
  <si>
    <t xml:space="preserve">951 0113 0210020290 853 </t>
  </si>
  <si>
    <t>Подпрограмма «Обеспечение реализации муниципальной программы Михайловского сельского поселения «Муниципальная политика»</t>
  </si>
  <si>
    <t xml:space="preserve">951 0113 0220000000 000 </t>
  </si>
  <si>
    <t>Официальная публикация нормативно-правовых актов, проектов правовых актов и иных информационных материалов Администрации Михайловского сельского поселения в средствах массовой информации в рамках подпрограммы "Обеспечение реализации муниципальной программы Михайловского сельского поселения "Муниципальная политика" муниципальной программы Михайловского сельского поселения "Муниципальная политика"</t>
  </si>
  <si>
    <t xml:space="preserve">951 0113 0220020020 000 </t>
  </si>
  <si>
    <t xml:space="preserve">951 0113 0220020020 200 </t>
  </si>
  <si>
    <t xml:space="preserve">951 0113 0220020020 240 </t>
  </si>
  <si>
    <t xml:space="preserve">951 0113 0220020020 244 </t>
  </si>
  <si>
    <t>Мероприятия по обеспечению доступа населения к информации о деятельности Администрации Михайловского сельского поселения в рамках подпрограммы «Обеспечение реализации муниципальной программы Михайловского сельского поселения «Муниципальная политика» муниципальной программы Михайловского сельского поселения «Муниципальная политика»</t>
  </si>
  <si>
    <t xml:space="preserve">951 0113 0220020200 000 </t>
  </si>
  <si>
    <t xml:space="preserve">951 0113 0220020200 200 </t>
  </si>
  <si>
    <t xml:space="preserve">951 0113 0220020200 240 </t>
  </si>
  <si>
    <t xml:space="preserve">951 0113 0220020200 244 </t>
  </si>
  <si>
    <t>Муниципальная программа Михайловского сельского поселения «Обеспечение пожарной безопасности, безопасности людей на водных объектах, профилактика межнациональных конфликтов, экстремизма и терроризма на территории Михайловского сельского поселения»</t>
  </si>
  <si>
    <t xml:space="preserve">951 0113 0300000000 000 </t>
  </si>
  <si>
    <t>Подпрограмма «Профилактика межнациональных конфликтов, экстремизма и терроризма на территории Михайловского сельского поселения»</t>
  </si>
  <si>
    <t xml:space="preserve">951 0113 0330000000 000 </t>
  </si>
  <si>
    <t>Мероприятия по информационно-пропагандистскому противодействию экстремизму и терроризму в рамках подпрограммы «Профилактика межнациональных конфликтов, экстремизма и терроризма на территории Ми-хайловского сельского поселения» муниципальной программы Михайловского сельского поселения «Обеспечение пожарной безопасности, безопасности людей на водных объектах, профилактика межнациональных конфликтов, экстремизма и терроризма на территории Михайловского сельского поселения»</t>
  </si>
  <si>
    <t xml:space="preserve">951 0113 0330020040 000 </t>
  </si>
  <si>
    <t xml:space="preserve">951 0113 0330020040 200 </t>
  </si>
  <si>
    <t xml:space="preserve">951 0113 0330020040 240 </t>
  </si>
  <si>
    <t xml:space="preserve">951 0113 0330020040 244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</si>
  <si>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</si>
  <si>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</si>
  <si>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</si>
  <si>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</si>
  <si>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</si>
  <si>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</si>
  <si>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расходам в рамках непрограммных расходов органа местного самоуправления Михайловского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</si>
  <si>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</si>
  <si>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</si>
  <si>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</si>
  <si>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</si>
  <si>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</si>
  <si>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</si>
  <si>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</si>
  <si>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</si>
  <si>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</si>
  <si>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 xml:space="preserve">951 0310 0300000000 000 </t>
  </si>
  <si>
    <t>Подпрограмма «Пожарная безопасность»</t>
  </si>
  <si>
    <t xml:space="preserve">951 0310 0310000000 000 </t>
  </si>
  <si>
    <t>Мероприятия по повышению уровня пожарной безопасности населения и территории поселения в рамках подпрограммы "Пожарная безопасность" муниципальной программы Михайловского сельского поселения "Обеспечение пожарной безопасности, безопасности людей на водных объектах, профилактика межнациональных конфликтов, экстремизма и терроризма на территории Михайловского сельского поселения"</t>
  </si>
  <si>
    <t xml:space="preserve">951 0310 0310020030 000 </t>
  </si>
  <si>
    <t xml:space="preserve">951 0310 0310020030 200 </t>
  </si>
  <si>
    <t xml:space="preserve">951 0310 0310020030 240 </t>
  </si>
  <si>
    <t xml:space="preserve">951 0310 0310020030 244 </t>
  </si>
  <si>
    <t>Подпрограмма «Обеспечение безопасности на водных объектах»</t>
  </si>
  <si>
    <t xml:space="preserve">951 0310 0320000000 000 </t>
  </si>
  <si>
    <t>Мероприятия по предупреждению происшествий на водных объектах в рамках подпрограммы «Обеспечение безопасности на водных объектах» муниципальной программы Михайловского сельского поселения «Обеспечение пожарной безопасности, безопасности людей на водных объектах, профилактика межнациональных конфликтов, экстремизма и терроризма на территории Михайловского сельского поселения»</t>
  </si>
  <si>
    <t xml:space="preserve">951 0310 0320020050 000 </t>
  </si>
  <si>
    <t xml:space="preserve">951 0310 0320020050 200 </t>
  </si>
  <si>
    <t xml:space="preserve">951 0310 0320020050 240 </t>
  </si>
  <si>
    <t xml:space="preserve">951 0310 0320020050 244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</si>
  <si>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</si>
  <si>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</si>
  <si>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</si>
  <si>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</si>
  <si>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Михайловского сельского поселения «Развитие транспортной системы»</t>
  </si>
  <si>
    <t xml:space="preserve">951 0409 0400000000 000 </t>
  </si>
  <si>
    <t>Подпрограмма «Развитие транспортной инфраструктуры Михайловского сельского поселения»</t>
  </si>
  <si>
    <t xml:space="preserve">951 0409 0410000000 000 </t>
  </si>
  <si>
    <t>Мероприятия по содержанию и ремонту автомобильных дорог общего пользования местного значения и искусственных сооружений на них в рамках подпрограммы "Развитие транспортной инфраструктуры Михайловского сельского поселения" муниципальной программы Михайловского сельского поселения "Развитие транспортной системы"</t>
  </si>
  <si>
    <t xml:space="preserve">951 0409 0410020060 000 </t>
  </si>
  <si>
    <t xml:space="preserve">951 0409 0410020060 200 </t>
  </si>
  <si>
    <t xml:space="preserve">951 0409 0410020060 240 </t>
  </si>
  <si>
    <t xml:space="preserve">951 0409 0410020060 244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</si>
  <si>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</si>
  <si>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</si>
  <si>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</si>
  <si>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</si>
  <si>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 программа Михайловского сельского поселения «Благоустройство территории и жилищно-коммунальное хозяйство»</t>
  </si>
  <si>
    <t xml:space="preserve">951 0501 0500000000 000 </t>
  </si>
  <si>
    <t>Подпрограмма «Развитие жилищно-коммунального хозяйства Михайловского сельского поселения»</t>
  </si>
  <si>
    <t xml:space="preserve">951 0501 0510000000 000 </t>
  </si>
  <si>
    <t>Взносы "Ростовскому областному фонду содействия капитальному ремонту" на капитальный ремонт общего имущества многоквартирных домов в рамках подпрограммы "Развитие жилищно-коммунального хозяйства Михайловского сельского поселения" муниципальной программы Михайловского сельского поселения "Благоустройство территории и жилищно-коммунальное хозяйство"</t>
  </si>
  <si>
    <t xml:space="preserve">951 0501 0510020250 000 </t>
  </si>
  <si>
    <t xml:space="preserve">951 0501 0510020250 200 </t>
  </si>
  <si>
    <t xml:space="preserve">951 0501 0510020250 240 </t>
  </si>
  <si>
    <t xml:space="preserve">951 0501 0510020250 244 </t>
  </si>
  <si>
    <t>Мероприятия по содержанию и обслуживанию объектов жилищного хозяйства в рамках подпрограммы "Развитие жилищно-коммунального хозяйства Михайловского сельского поселения" муниципальной программы Михайловского сельского поселения "Благоустройство территории и жилищно-коммунальное хозяйство"</t>
  </si>
  <si>
    <t xml:space="preserve">951 0501 0510020360 000 </t>
  </si>
  <si>
    <t xml:space="preserve">951 0501 0510020360 200 </t>
  </si>
  <si>
    <t xml:space="preserve">951 0501 0510020360 240 </t>
  </si>
  <si>
    <t xml:space="preserve">951 0501 0510020360 244 </t>
  </si>
  <si>
    <t xml:space="preserve">951 0501 0510020360 247 </t>
  </si>
  <si>
    <t>Коммунальное хозяйство</t>
  </si>
  <si>
    <t xml:space="preserve">951 0502 0000000000 000 </t>
  </si>
  <si>
    <t xml:space="preserve">951 0502 0500000000 000 </t>
  </si>
  <si>
    <t xml:space="preserve">951 0502 0510000000 000 </t>
  </si>
  <si>
    <t>Мероприятия по газификации Михайловского сельского поселения в рамках подпрограммы «Развитие жилищно-коммунального хозяйства Михайловского сельского поселения» муниципальной программы Михайловского сельского поселения «Благоустройство территории и жилищно-коммунальное хозяйство»</t>
  </si>
  <si>
    <t xml:space="preserve">951 0502 0510020320 000 </t>
  </si>
  <si>
    <t xml:space="preserve">951 0502 0510020320 200 </t>
  </si>
  <si>
    <t xml:space="preserve">951 0502 0510020320 240 </t>
  </si>
  <si>
    <t xml:space="preserve">951 0502 0510020320 244 </t>
  </si>
  <si>
    <t>Благоустройство</t>
  </si>
  <si>
    <t xml:space="preserve">951 0503 0000000000 000 </t>
  </si>
  <si>
    <t xml:space="preserve">951 0503 0500000000 000 </t>
  </si>
  <si>
    <t>Подпрограмма «Благоустройство территории Михайловского сельского поселения»</t>
  </si>
  <si>
    <t xml:space="preserve">951 0503 0520000000 000 </t>
  </si>
  <si>
    <t>Мероприятия по организации уличного освещения, содержания и ремонта объектов уличного освещения в рамках подпрограммы "Благоустройство территории Михайловского сельского поселения" муниципальной программы Михайловского сельского поселения "Благоустройство территории и жилищно-коммунальное хозяйство"</t>
  </si>
  <si>
    <t xml:space="preserve">951 0503 0520020100 000 </t>
  </si>
  <si>
    <t xml:space="preserve">951 0503 0520020100 200 </t>
  </si>
  <si>
    <t xml:space="preserve">951 0503 0520020100 240 </t>
  </si>
  <si>
    <t xml:space="preserve">951 0503 0520020100 244 </t>
  </si>
  <si>
    <t xml:space="preserve">951 0503 0520020100 247 </t>
  </si>
  <si>
    <t>Мероприятия по уборке мусора и несанкционированных свалок, создание условий для организации централизованного сбора и вывоза твердых бытовых отходов в рамках подпрограммы "Благоустройство территории Михайловского сельского поселения" муниципальной программы Михайловского сельского поселения "Благоустройство территории и жилищно-коммунальное хозяйство"</t>
  </si>
  <si>
    <t xml:space="preserve">951 0503 0520020120 000 </t>
  </si>
  <si>
    <t xml:space="preserve">951 0503 0520020120 200 </t>
  </si>
  <si>
    <t xml:space="preserve">951 0503 0520020120 240 </t>
  </si>
  <si>
    <t xml:space="preserve">951 0503 0520020120 244 </t>
  </si>
  <si>
    <t>Мероприятия по содержанию и ремонту объектов благоустройства и мест общего пользования в рамках подпрограммы "Благоустройство территории Михайловского сельского поселения" муниципальной программы Михайловского сельского поселения "Благоустройство территории и жилищно-коммунальное хозяйство"</t>
  </si>
  <si>
    <t xml:space="preserve">951 0503 0520020130 000 </t>
  </si>
  <si>
    <t xml:space="preserve">951 0503 0520020130 200 </t>
  </si>
  <si>
    <t xml:space="preserve">951 0503 0520020130 240 </t>
  </si>
  <si>
    <t xml:space="preserve">951 0503 0520020130 244 </t>
  </si>
  <si>
    <t xml:space="preserve">951 0503 0520020130 247 </t>
  </si>
  <si>
    <t>Расходы на реализацию общественно значимых проектов по благоустройству сельских территорий в рамках подпрограммы «Благоустройство территории Михайловского сельского поселения» муниципальной программы Михайловского сельского поселения «Благоустройство территории и жилищно-коммунальное хозяйство»</t>
  </si>
  <si>
    <t xml:space="preserve">951 0503 05200S3690 000 </t>
  </si>
  <si>
    <t xml:space="preserve">951 0503 05200S3690 200 </t>
  </si>
  <si>
    <t xml:space="preserve">951 0503 05200S3690 240 </t>
  </si>
  <si>
    <t xml:space="preserve">951 0503 05200S3690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</si>
  <si>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</si>
  <si>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</si>
  <si>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</si>
  <si>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</si>
  <si>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951 0705 0200000000 000 </t>
  </si>
  <si>
    <t xml:space="preserve">951 0705 0210000000 000 </t>
  </si>
  <si>
    <t>Мероприятия по повышению профессиональной компетенции кадров муниципального управления в рамках подпрограммы "Развитие муниципального управления и муниципальной службы в Михайловском сельском поселении" муниципальной программы Михайловского сельского поселения "Муниципальная политика"</t>
  </si>
  <si>
    <t xml:space="preserve">951 0705 0210020010 000 </t>
  </si>
  <si>
    <t xml:space="preserve">951 0705 0210020010 200 </t>
  </si>
  <si>
    <t xml:space="preserve">951 0705 0210020010 240 </t>
  </si>
  <si>
    <t xml:space="preserve">951 0705 0210020010 244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</si>
  <si>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</si>
  <si>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</si>
  <si>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</si>
  <si>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</si>
  <si>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Михайловского сельского поселения «Развитие культуры»</t>
  </si>
  <si>
    <t xml:space="preserve">951 0801 0600000000 000 </t>
  </si>
  <si>
    <t>Подпрограмма «Развитие культурно-досуговой деятельности»</t>
  </si>
  <si>
    <t xml:space="preserve">951 0801 0610000000 000 </t>
  </si>
  <si>
    <t>Расходы на обеспечение деятельности (оказание услуг) муниципальных учреждений Михайловского сельского поселения в рамках подпрограммы "Развитие культурно-досуговой деятельности" муниципальной программы Михайловского сельского поселения "Развитие культуры"</t>
  </si>
  <si>
    <t xml:space="preserve">951 0801 0610000590 000 </t>
  </si>
  <si>
    <t>Предоставление субсидий бюджетным, автономным учреждениям и иным некоммерческим организациям</t>
  </si>
  <si>
    <t xml:space="preserve">951 0801 0610000590 600 </t>
  </si>
  <si>
    <t>Субсидии бюджетным учреждениям</t>
  </si>
  <si>
    <t xml:space="preserve">951 0801 0610000590 610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</si>
  <si>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</si>
  <si>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951 0801 0610000590 611 </t>
  </si>
  <si>
    <t>Субсидии бюджетным учреждениям на иные цели</t>
  </si>
  <si>
    <t xml:space="preserve">951 0801 0610000590 612 </t>
  </si>
  <si>
    <t>Государственная поддержка отрасли культуры в рамках подпрограммы «Развитие культурно - досуговой деятельности» муниципальной программы Михайловского сельского поселения «Развитие культуры»</t>
  </si>
  <si>
    <t xml:space="preserve">951 0801 061A255190 000 </t>
  </si>
  <si>
    <t xml:space="preserve">951 0801 061A255190 600 </t>
  </si>
  <si>
    <t xml:space="preserve">951 0801 061A255190 610 </t>
  </si>
  <si>
    <t xml:space="preserve">951 0801 061A255190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</si>
  <si>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</si>
  <si>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</si>
  <si>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</si>
  <si>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</si>
  <si>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951 1001 0200000000 000 </t>
  </si>
  <si>
    <t>Подпрограмма "Социальная поддержка лиц из числа муниципальных служащих Михайловского сельского поселения, имеющих право на получение единовременной выплаты при увольнении и на получение государственной пенсии за выслугу лет"</t>
  </si>
  <si>
    <t xml:space="preserve">951 1001 0230000000 000 </t>
  </si>
  <si>
    <t>Выплата ежемесячной доплаты к государственной пенсии лицам, замещавшим выборные муниципальные должности и должности муниципальной службы в рамках подпрограммы «Социальная поддержка лиц из числа муниципальных служащих Михайловского сельского поселения, имеющих право на получение единовременной выплаты при увольнении и на получение государственной пенсии за выслугу лет» муниципальной программы Михайловского сельского поселения «Муниципальная политика»</t>
  </si>
  <si>
    <t xml:space="preserve">951 1001 0230011022 000 </t>
  </si>
  <si>
    <t>Социальное обеспечение и иные выплаты населению</t>
  </si>
  <si>
    <t xml:space="preserve">951 1001 0230011022 300 </t>
  </si>
  <si>
    <t>Публичные нормативные социальные выплаты гражданам</t>
  </si>
  <si>
    <t xml:space="preserve">951 1001 0230011022 310 </t>
  </si>
  <si>
    <t>Иные пенсии, социальные доплаты к пенсиям</t>
  </si>
  <si>
    <t xml:space="preserve">951 1001 0230011022 312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</si>
  <si>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</si>
  <si>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</si>
  <si>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</si>
  <si>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</si>
  <si>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программа Михайловского сельского поселения «Развитие физической культуры и спорта»</t>
  </si>
  <si>
    <t xml:space="preserve">951 1102 0700000000 000 </t>
  </si>
  <si>
    <t>Подпрограмма «Развитие спортивной и физкультурно-оздоровительной деятельности»</t>
  </si>
  <si>
    <t xml:space="preserve">951 1102 0710000000 000 </t>
  </si>
  <si>
    <t>Расходы на организацию спортивно массовых мероприятий в рамках подпрограммы "Развитие спортивной и физкультурно-оздоровительной деятельности" муниципальной программы Михайловского сельского поселения "Развитие физической культуры и спорта"</t>
  </si>
  <si>
    <t xml:space="preserve">951 1102 0710020140 000 </t>
  </si>
  <si>
    <t xml:space="preserve">951 1102 0710020140 200 </t>
  </si>
  <si>
    <t xml:space="preserve">951 1102 0710020140 240 </t>
  </si>
  <si>
    <t xml:space="preserve">951 1102 0710020140 244 </t>
  </si>
  <si>
    <t>Расходы на реализацию проекта инициативного бюджетирования (Устройство универсальной спортивной площадки для мини-футбола, волейбола и баскетбола на территории Михайловского сельского поселения, расположенной по адресу: Ростовская область, Красносулинский район, Михайловское сельское поселение, х. Холодный Плес в 70м на юго-запад от дома №1 по ул. Комарова) в рамках подпрограммы «Развитие спортивной и физкультурно-оздоровительной деятельности» муниципальной программы Михайловского сельского поселения «Развитие физической культуры и спорта»</t>
  </si>
  <si>
    <t xml:space="preserve">951 1102 0710020160 000 </t>
  </si>
  <si>
    <t xml:space="preserve">951 1102 0710020160 200 </t>
  </si>
  <si>
    <t xml:space="preserve">951 1102 0710020160 240 </t>
  </si>
  <si>
    <t xml:space="preserve">951 1102 0710020160 244 </t>
  </si>
  <si>
    <t>Расходы на реализацию проекта инициативного бюджетирования (Устройство спортивной площадки расположенной по адресу: Ростовская область, Красносулинский район, Михайловское сельское поселение, х. Михайловка в 10 м на северо-запад от дома №61 по ул. Зеленая с кадастровым номером: 61:51:0020201:4197) в рамках подпрограммы «Развитие спортивной и физкультурно-оздоровительной деятельности» муниципальной программы Михайловского сельского поселения «Развитие физической культуры и спорта»</t>
  </si>
  <si>
    <t xml:space="preserve">951 1102 0710020180 000 </t>
  </si>
  <si>
    <t xml:space="preserve">951 1102 0710020180 200 </t>
  </si>
  <si>
    <t xml:space="preserve">951 1102 0710020180 240 </t>
  </si>
  <si>
    <t xml:space="preserve">951 1102 0710020180 244 </t>
  </si>
  <si>
    <t>Результат исполнения бюджета (дефицит / профицит)</t>
  </si>
  <si>
    <t>450</t>
  </si>
  <si>
    <t xml:space="preserve">x                    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</si>
  <si>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</si>
  <si>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</si>
  <si>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</si>
  <si>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</si>
  <si>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</si>
  <si>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</si>
  <si>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</si>
  <si>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</si>
  <si>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</si>
  <si>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</si>
  <si>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</si>
  <si>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</si>
  <si>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</si>
  <si>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</si>
  <si>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C:\243\117Y01.txt</t>
  </si>
  <si>
    <t>Доходы/EXPORT_SRC_CODE</t>
  </si>
  <si>
    <t>Доходы/PERIOD</t>
  </si>
  <si>
    <t>Периодичность: месячная, квартальная, годовая</t>
  </si>
  <si>
    <t>на 01 февраля 2023 г.</t>
  </si>
  <si>
    <t>Муниципальное образование "Михайловское сельское поселение"</t>
  </si>
  <si>
    <t>Форма 0503117 с. 3</t>
  </si>
  <si>
    <t xml:space="preserve">                                   3. Источники финансирования дефицита бюджета</t>
  </si>
  <si>
    <t>Наименование показателя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</si>
  <si>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</si>
  <si>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</si>
  <si>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х</t>
  </si>
  <si>
    <t>источники внутреннего финансирования дефицитов бюджета</t>
  </si>
  <si>
    <t>из них:</t>
  </si>
  <si>
    <t>источники внешнего финансирования бюджета</t>
  </si>
  <si>
    <t>Изменение остатков средств</t>
  </si>
  <si>
    <t>951 01  00  00  00  00  0000  000</t>
  </si>
  <si>
    <t>Изменение остатков средств на счетах по учету средств бюджетов</t>
  </si>
  <si>
    <t>951 01  05  00  00  00  0000  000</t>
  </si>
  <si>
    <t>Увеличение остатков средств бюджетов</t>
  </si>
  <si>
    <t>951 01  05  00  00  00  0000  500</t>
  </si>
  <si>
    <t>Увеличение прочих остатков средств бюджетов</t>
  </si>
  <si>
    <t>951 01  05  02  00  00  0000  500</t>
  </si>
  <si>
    <t>Увеличение прочих остатков денежных средств  бюджетов</t>
  </si>
  <si>
    <t>951 01  05  02  01  00  0000  510</t>
  </si>
  <si>
    <t>Увеличение прочих остатков денежных средств  бюджетов поселений</t>
  </si>
  <si>
    <t>951 01  05  02  01  10  0000  510</t>
  </si>
  <si>
    <t>Уменьшение остатков средств бюджетов</t>
  </si>
  <si>
    <t>951 01  05  00  00  00  0000  600</t>
  </si>
  <si>
    <t>Уменьшение прочих остатков средств бюджетов</t>
  </si>
  <si>
    <t>951 01  05  02  00  00  0000  600</t>
  </si>
  <si>
    <t>Уменьшение прочих остатков денежных средств  бюджетов</t>
  </si>
  <si>
    <t>951 01  05  02  01  00  0000  610</t>
  </si>
  <si>
    <t>Уменьшение прочих остатков денежных средств  бюджетов поселений</t>
  </si>
  <si>
    <t>951 01  05  02  01  10  0000  610</t>
  </si>
  <si>
    <r>
      <t xml:space="preserve">        </t>
    </r>
    <r>
      <rPr>
        <u/>
        <sz val="10"/>
        <rFont val="Arial Cyr"/>
        <charset val="204"/>
      </rPr>
      <t>С.М.Дубравина</t>
    </r>
  </si>
  <si>
    <t xml:space="preserve">       (расшифровка подписи)</t>
  </si>
  <si>
    <t>Руководитель финансово-</t>
  </si>
  <si>
    <t xml:space="preserve">экономической службы        ______________________  </t>
  </si>
  <si>
    <t>Л.В.Левшина</t>
  </si>
  <si>
    <t xml:space="preserve">Руководитель   _______________________    </t>
  </si>
  <si>
    <t xml:space="preserve">Главный бухгалтер  ____________________ </t>
  </si>
  <si>
    <t>" 13 "  февраля   2023 г.</t>
  </si>
  <si>
    <t>Т.А. Васильева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</si>
</sst>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1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10"/>
      <name val="Arial Cyr"/>
    </font>
    <font>
      <sz val="10"/>
      <name val="Arial"/>
      <family val="2"/>
      <charset val="204"/>
    </font>
    <font>
      <sz val="8"/>
      <name val="Arial Cyr"/>
      <family val="2"/>
      <charset val="204"/>
    </font>
    <font>
      <b/>
      <sz val="11"/>
      <name val="Times New Roman"/>
      <family val="1"/>
      <charset val="204"/>
    </font>
    <font>
      <b/>
      <sz val="10"/>
      <name val="Arial Cyr"/>
      <family val="2"/>
      <charset val="204"/>
    </font>
    <font>
      <sz val="10"/>
      <name val="Times New Roman"/>
      <family val="1"/>
      <charset val="204"/>
    </font>
    <font>
      <u/>
      <sz val="10"/>
      <name val="Arial Cyr"/>
      <charset val="204"/>
    </font>
    <font>
      <u/>
      <sz val="10"/>
      <name val="Arial Cyr"/>
      <family val="2"/>
      <charset val="204"/>
    </font>
    <font>
      <u/>
      <sz val="10"/>
      <name val="Times New Roman"/>
      <family val="1"/>
      <charset val="204"/>
    </font>
    <font>
      <sz val="10"/>
      <name val="Arial Cyr"/>
      <family val="2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17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3" fillId="0" borderId="21" xfId="0" applyNumberFormat="1" applyFont="1" applyBorder="1" applyAlignment="1" applyProtection="1">
      <alignment horizontal="left" wrapText="1"/>
    </xf>
    <xf numFmtId="49" fontId="3" fillId="0" borderId="22" xfId="0" applyNumberFormat="1" applyFont="1" applyBorder="1" applyAlignment="1" applyProtection="1">
      <alignment horizontal="center" wrapText="1"/>
    </xf>
    <xf numFmtId="49" fontId="3" fillId="0" borderId="23" xfId="0" applyNumberFormat="1" applyFont="1" applyBorder="1" applyAlignment="1" applyProtection="1">
      <alignment horizontal="center"/>
    </xf>
    <xf numFmtId="4" fontId="3" fillId="0" borderId="24" xfId="0" applyNumberFormat="1" applyFont="1" applyBorder="1" applyAlignment="1" applyProtection="1">
      <alignment horizontal="right"/>
    </xf>
    <xf numFmtId="4" fontId="3" fillId="0" borderId="25" xfId="0" applyNumberFormat="1" applyFont="1" applyBorder="1" applyAlignment="1" applyProtection="1">
      <alignment horizontal="right"/>
    </xf>
    <xf numFmtId="49" fontId="3" fillId="0" borderId="26" xfId="0" applyNumberFormat="1" applyFont="1" applyBorder="1" applyAlignment="1" applyProtection="1">
      <alignment horizontal="left" wrapText="1"/>
    </xf>
    <xf numFmtId="49" fontId="3" fillId="0" borderId="27" xfId="0" applyNumberFormat="1" applyFont="1" applyBorder="1" applyAlignment="1" applyProtection="1">
      <alignment horizontal="center" wrapText="1"/>
    </xf>
    <xf numFmtId="49" fontId="3" fillId="0" borderId="28" xfId="0" applyNumberFormat="1" applyFont="1" applyBorder="1" applyAlignment="1" applyProtection="1">
      <alignment horizontal="center"/>
    </xf>
    <xf numFmtId="4" fontId="3" fillId="0" borderId="29" xfId="0" applyNumberFormat="1" applyFont="1" applyBorder="1" applyAlignment="1" applyProtection="1">
      <alignment horizontal="right"/>
    </xf>
    <xf numFmtId="4" fontId="3" fillId="0" borderId="30" xfId="0" applyNumberFormat="1" applyFont="1" applyBorder="1" applyAlignment="1" applyProtection="1">
      <alignment horizontal="right"/>
    </xf>
    <xf numFmtId="49" fontId="3" fillId="0" borderId="31" xfId="0" applyNumberFormat="1" applyFont="1" applyBorder="1" applyAlignment="1" applyProtection="1">
      <alignment horizontal="left" wrapText="1"/>
    </xf>
    <xf numFmtId="49" fontId="3" fillId="0" borderId="14" xfId="0" applyNumberFormat="1" applyFont="1" applyBorder="1" applyAlignment="1" applyProtection="1">
      <alignment horizontal="center" wrapText="1"/>
    </xf>
    <xf numFmtId="49" fontId="3" fillId="0" borderId="32" xfId="0" applyNumberFormat="1" applyFont="1" applyBorder="1" applyAlignment="1" applyProtection="1">
      <alignment horizontal="center"/>
    </xf>
    <xf numFmtId="4" fontId="3" fillId="0" borderId="15" xfId="0" applyNumberFormat="1" applyFont="1" applyBorder="1" applyAlignment="1" applyProtection="1">
      <alignment horizontal="right"/>
    </xf>
    <xf numFmtId="4" fontId="3" fillId="0" borderId="16" xfId="0" applyNumberFormat="1" applyFont="1" applyBorder="1" applyAlignment="1" applyProtection="1">
      <alignment horizontal="right"/>
    </xf>
    <xf numFmtId="165" fontId="3" fillId="0" borderId="31" xfId="0" applyNumberFormat="1" applyFont="1" applyBorder="1" applyAlignment="1" applyProtection="1">
      <alignment horizontal="left" wrapText="1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3" fillId="0" borderId="26" xfId="0" applyFont="1" applyBorder="1" applyAlignment="1" applyProtection="1"/>
    <xf numFmtId="49" fontId="3" fillId="0" borderId="25" xfId="0" applyNumberFormat="1" applyFont="1" applyBorder="1" applyAlignment="1" applyProtection="1">
      <alignment horizontal="center" wrapText="1"/>
    </xf>
    <xf numFmtId="4" fontId="3" fillId="0" borderId="23" xfId="0" applyNumberFormat="1" applyFont="1" applyBorder="1" applyAlignment="1" applyProtection="1">
      <alignment horizontal="right"/>
    </xf>
    <xf numFmtId="4" fontId="3" fillId="0" borderId="38" xfId="0" applyNumberFormat="1" applyFont="1" applyBorder="1" applyAlignment="1" applyProtection="1">
      <alignment horizontal="right"/>
    </xf>
    <xf numFmtId="165" fontId="3" fillId="0" borderId="21" xfId="0" applyNumberFormat="1" applyFont="1" applyBorder="1" applyAlignment="1" applyProtection="1">
      <alignment horizontal="left" wrapText="1"/>
    </xf>
    <xf numFmtId="49" fontId="3" fillId="0" borderId="38" xfId="0" applyNumberFormat="1" applyFont="1" applyBorder="1" applyAlignment="1" applyProtection="1">
      <alignment horizontal="left" wrapText="1"/>
    </xf>
    <xf numFmtId="49" fontId="3" fillId="0" borderId="40" xfId="0" applyNumberFormat="1" applyFont="1" applyBorder="1" applyAlignment="1" applyProtection="1">
      <alignment horizontal="center" wrapText="1"/>
    </xf>
    <xf numFmtId="49" fontId="3" fillId="0" borderId="41" xfId="0" applyNumberFormat="1" applyFont="1" applyBorder="1" applyAlignment="1" applyProtection="1">
      <alignment horizontal="center"/>
    </xf>
    <xf numFmtId="4" fontId="3" fillId="0" borderId="42" xfId="0" applyNumberFormat="1" applyFont="1" applyBorder="1" applyAlignment="1" applyProtection="1">
      <alignment horizontal="right"/>
    </xf>
    <xf numFmtId="4" fontId="3" fillId="0" borderId="43" xfId="0" applyNumberFormat="1" applyFont="1" applyBorder="1" applyAlignment="1" applyProtection="1">
      <alignment horizontal="right"/>
    </xf>
    <xf numFmtId="0" fontId="5" fillId="0" borderId="0" xfId="0" applyFont="1"/>
    <xf numFmtId="0" fontId="7" fillId="0" borderId="0" xfId="0" applyFont="1"/>
    <xf numFmtId="0" fontId="8" fillId="0" borderId="0" xfId="0" applyFont="1"/>
    <xf numFmtId="0" fontId="9" fillId="0" borderId="0" xfId="1" applyFont="1" applyFill="1" applyBorder="1" applyAlignment="1"/>
    <xf numFmtId="0" fontId="9" fillId="0" borderId="0" xfId="0" applyFont="1"/>
    <xf numFmtId="49" fontId="6" fillId="0" borderId="0" xfId="1" applyNumberFormat="1" applyFont="1" applyFill="1" applyBorder="1"/>
    <xf numFmtId="0" fontId="6" fillId="0" borderId="0" xfId="0" applyFont="1"/>
    <xf numFmtId="0" fontId="11" fillId="0" borderId="0" xfId="0" applyFont="1" applyAlignment="1">
      <alignment horizontal="center"/>
    </xf>
    <xf numFmtId="0" fontId="12" fillId="0" borderId="0" xfId="0" applyFont="1"/>
    <xf numFmtId="49" fontId="13" fillId="0" borderId="44" xfId="1" applyNumberFormat="1" applyFont="1" applyBorder="1" applyAlignment="1">
      <alignment horizontal="center" vertical="top" wrapText="1"/>
    </xf>
    <xf numFmtId="49" fontId="13" fillId="0" borderId="45" xfId="1" applyNumberFormat="1" applyFont="1" applyBorder="1" applyAlignment="1">
      <alignment horizontal="center" vertical="top" wrapText="1"/>
    </xf>
    <xf numFmtId="0" fontId="14" fillId="0" borderId="46" xfId="1" applyNumberFormat="1" applyFont="1" applyBorder="1" applyAlignment="1">
      <alignment wrapText="1"/>
    </xf>
    <xf numFmtId="1" fontId="14" fillId="0" borderId="47" xfId="1" applyNumberFormat="1" applyFont="1" applyBorder="1" applyAlignment="1">
      <alignment horizontal="center"/>
    </xf>
    <xf numFmtId="49" fontId="14" fillId="0" borderId="48" xfId="1" applyNumberFormat="1" applyFont="1" applyBorder="1" applyAlignment="1">
      <alignment horizontal="center"/>
    </xf>
    <xf numFmtId="4" fontId="14" fillId="0" borderId="48" xfId="1" applyNumberFormat="1" applyFont="1" applyBorder="1" applyAlignment="1">
      <alignment horizontal="right"/>
    </xf>
    <xf numFmtId="4" fontId="14" fillId="0" borderId="49" xfId="1" applyNumberFormat="1" applyFont="1" applyBorder="1" applyAlignment="1">
      <alignment horizontal="right"/>
    </xf>
    <xf numFmtId="0" fontId="14" fillId="0" borderId="30" xfId="1" applyNumberFormat="1" applyFont="1" applyBorder="1" applyAlignment="1">
      <alignment wrapText="1"/>
    </xf>
    <xf numFmtId="1" fontId="14" fillId="0" borderId="50" xfId="1" applyNumberFormat="1" applyFont="1" applyBorder="1" applyAlignment="1">
      <alignment horizontal="center"/>
    </xf>
    <xf numFmtId="49" fontId="14" fillId="0" borderId="29" xfId="1" applyNumberFormat="1" applyFont="1" applyBorder="1" applyAlignment="1">
      <alignment horizontal="center"/>
    </xf>
    <xf numFmtId="4" fontId="14" fillId="0" borderId="33" xfId="1" applyNumberFormat="1" applyFont="1" applyBorder="1" applyAlignment="1">
      <alignment horizontal="right"/>
    </xf>
    <xf numFmtId="4" fontId="14" fillId="0" borderId="29" xfId="1" applyNumberFormat="1" applyFont="1" applyBorder="1" applyAlignment="1">
      <alignment horizontal="right"/>
    </xf>
    <xf numFmtId="4" fontId="14" fillId="0" borderId="51" xfId="1" applyNumberFormat="1" applyFont="1" applyBorder="1" applyAlignment="1">
      <alignment horizontal="right"/>
    </xf>
    <xf numFmtId="0" fontId="14" fillId="0" borderId="16" xfId="1" applyNumberFormat="1" applyFont="1" applyBorder="1" applyAlignment="1">
      <alignment wrapText="1"/>
    </xf>
    <xf numFmtId="1" fontId="14" fillId="0" borderId="14" xfId="1" applyNumberFormat="1" applyFont="1" applyBorder="1" applyAlignment="1">
      <alignment horizontal="center"/>
    </xf>
    <xf numFmtId="49" fontId="14" fillId="0" borderId="15" xfId="1" applyNumberFormat="1" applyFont="1" applyBorder="1" applyAlignment="1">
      <alignment horizontal="center"/>
    </xf>
    <xf numFmtId="4" fontId="14" fillId="0" borderId="5" xfId="1" applyNumberFormat="1" applyFont="1" applyFill="1" applyBorder="1" applyAlignment="1">
      <alignment horizontal="right"/>
    </xf>
    <xf numFmtId="4" fontId="14" fillId="0" borderId="15" xfId="1" applyNumberFormat="1" applyFont="1" applyFill="1" applyBorder="1" applyAlignment="1">
      <alignment horizontal="right"/>
    </xf>
    <xf numFmtId="4" fontId="14" fillId="0" borderId="16" xfId="1" applyNumberFormat="1" applyFont="1" applyBorder="1" applyAlignment="1">
      <alignment horizontal="right"/>
    </xf>
    <xf numFmtId="1" fontId="14" fillId="0" borderId="27" xfId="1" applyNumberFormat="1" applyFont="1" applyBorder="1" applyAlignment="1">
      <alignment horizontal="center"/>
    </xf>
    <xf numFmtId="49" fontId="14" fillId="0" borderId="0" xfId="1" applyNumberFormat="1" applyFont="1" applyBorder="1" applyAlignment="1">
      <alignment horizontal="center"/>
    </xf>
    <xf numFmtId="4" fontId="14" fillId="0" borderId="28" xfId="1" applyNumberFormat="1" applyFont="1" applyBorder="1" applyAlignment="1">
      <alignment horizontal="right"/>
    </xf>
    <xf numFmtId="4" fontId="14" fillId="0" borderId="30" xfId="1" applyNumberFormat="1" applyFont="1" applyBorder="1" applyAlignment="1">
      <alignment horizontal="right"/>
    </xf>
    <xf numFmtId="0" fontId="14" fillId="0" borderId="16" xfId="0" applyFont="1" applyBorder="1" applyAlignment="1">
      <alignment horizontal="center" vertical="center" wrapText="1"/>
    </xf>
    <xf numFmtId="1" fontId="14" fillId="0" borderId="11" xfId="1" applyNumberFormat="1" applyFont="1" applyBorder="1" applyAlignment="1">
      <alignment horizontal="center"/>
    </xf>
    <xf numFmtId="4" fontId="14" fillId="0" borderId="12" xfId="1" applyNumberFormat="1" applyFont="1" applyBorder="1" applyAlignment="1">
      <alignment horizontal="right"/>
    </xf>
    <xf numFmtId="4" fontId="14" fillId="0" borderId="36" xfId="1" applyNumberFormat="1" applyFont="1" applyBorder="1" applyAlignment="1">
      <alignment horizontal="right"/>
    </xf>
    <xf numFmtId="49" fontId="14" fillId="0" borderId="24" xfId="1" applyNumberFormat="1" applyFont="1" applyBorder="1" applyAlignment="1">
      <alignment horizontal="center"/>
    </xf>
    <xf numFmtId="1" fontId="14" fillId="0" borderId="22" xfId="1" applyNumberFormat="1" applyFont="1" applyBorder="1" applyAlignment="1">
      <alignment horizontal="center"/>
    </xf>
    <xf numFmtId="4" fontId="14" fillId="0" borderId="24" xfId="1" applyNumberFormat="1" applyFont="1" applyBorder="1" applyAlignment="1">
      <alignment horizontal="right"/>
    </xf>
    <xf numFmtId="4" fontId="14" fillId="0" borderId="38" xfId="1" applyNumberFormat="1" applyFont="1" applyBorder="1" applyAlignment="1">
      <alignment horizontal="right"/>
    </xf>
    <xf numFmtId="0" fontId="14" fillId="0" borderId="38" xfId="1" applyNumberFormat="1" applyFont="1" applyBorder="1" applyAlignment="1">
      <alignment wrapText="1"/>
    </xf>
    <xf numFmtId="0" fontId="14" fillId="0" borderId="13" xfId="1" applyNumberFormat="1" applyFont="1" applyBorder="1" applyAlignment="1">
      <alignment wrapText="1"/>
    </xf>
    <xf numFmtId="4" fontId="14" fillId="0" borderId="0" xfId="1" applyNumberFormat="1" applyFont="1" applyBorder="1" applyAlignment="1">
      <alignment horizontal="right"/>
    </xf>
    <xf numFmtId="0" fontId="14" fillId="0" borderId="16" xfId="1" applyNumberFormat="1" applyFont="1" applyBorder="1" applyAlignment="1">
      <alignment horizontal="center" wrapText="1"/>
    </xf>
    <xf numFmtId="49" fontId="14" fillId="0" borderId="5" xfId="1" applyNumberFormat="1" applyFont="1" applyBorder="1" applyAlignment="1">
      <alignment horizontal="center"/>
    </xf>
    <xf numFmtId="4" fontId="14" fillId="0" borderId="15" xfId="1" applyNumberFormat="1" applyFont="1" applyBorder="1" applyAlignment="1">
      <alignment horizontal="right"/>
    </xf>
    <xf numFmtId="4" fontId="14" fillId="0" borderId="5" xfId="1" applyNumberFormat="1" applyFont="1" applyBorder="1" applyAlignment="1">
      <alignment horizontal="right"/>
    </xf>
    <xf numFmtId="49" fontId="14" fillId="0" borderId="15" xfId="1" applyNumberFormat="1" applyFont="1" applyBorder="1"/>
    <xf numFmtId="4" fontId="14" fillId="0" borderId="24" xfId="1" applyNumberFormat="1" applyFont="1" applyFill="1" applyBorder="1" applyAlignment="1">
      <alignment horizontal="right"/>
    </xf>
    <xf numFmtId="4" fontId="14" fillId="0" borderId="52" xfId="1" applyNumberFormat="1" applyFont="1" applyBorder="1" applyAlignment="1">
      <alignment horizontal="right"/>
    </xf>
    <xf numFmtId="1" fontId="14" fillId="0" borderId="53" xfId="1" applyNumberFormat="1" applyFont="1" applyBorder="1" applyAlignment="1">
      <alignment horizontal="center"/>
    </xf>
    <xf numFmtId="0" fontId="14" fillId="0" borderId="54" xfId="1" applyNumberFormat="1" applyFont="1" applyBorder="1" applyAlignment="1">
      <alignment wrapText="1"/>
    </xf>
    <xf numFmtId="1" fontId="14" fillId="0" borderId="55" xfId="1" applyNumberFormat="1" applyFont="1" applyBorder="1" applyAlignment="1">
      <alignment horizontal="center"/>
    </xf>
    <xf numFmtId="49" fontId="14" fillId="0" borderId="56" xfId="1" applyNumberFormat="1" applyFont="1" applyBorder="1"/>
    <xf numFmtId="4" fontId="14" fillId="0" borderId="56" xfId="1" applyNumberFormat="1" applyFont="1" applyBorder="1" applyAlignment="1">
      <alignment horizontal="right"/>
    </xf>
    <xf numFmtId="4" fontId="14" fillId="0" borderId="56" xfId="1" applyNumberFormat="1" applyFont="1" applyFill="1" applyBorder="1" applyAlignment="1">
      <alignment horizontal="right"/>
    </xf>
    <xf numFmtId="4" fontId="14" fillId="0" borderId="57" xfId="1" applyNumberFormat="1" applyFont="1" applyBorder="1" applyAlignment="1">
      <alignment horizontal="center"/>
    </xf>
    <xf numFmtId="0" fontId="14" fillId="0" borderId="58" xfId="1" applyNumberFormat="1" applyFont="1" applyBorder="1" applyAlignment="1">
      <alignment wrapText="1"/>
    </xf>
    <xf numFmtId="1" fontId="14" fillId="0" borderId="59" xfId="1" applyNumberFormat="1" applyFont="1" applyBorder="1" applyAlignment="1">
      <alignment horizontal="center"/>
    </xf>
    <xf numFmtId="49" fontId="14" fillId="0" borderId="44" xfId="1" applyNumberFormat="1" applyFont="1" applyBorder="1"/>
    <xf numFmtId="4" fontId="14" fillId="0" borderId="44" xfId="1" applyNumberFormat="1" applyFont="1" applyBorder="1" applyAlignment="1">
      <alignment horizontal="right"/>
    </xf>
    <xf numFmtId="4" fontId="14" fillId="0" borderId="44" xfId="1" applyNumberFormat="1" applyFont="1" applyFill="1" applyBorder="1" applyAlignment="1">
      <alignment horizontal="right"/>
    </xf>
    <xf numFmtId="0" fontId="14" fillId="0" borderId="58" xfId="1" applyFont="1" applyBorder="1" applyAlignment="1">
      <alignment wrapText="1"/>
    </xf>
    <xf numFmtId="1" fontId="14" fillId="0" borderId="60" xfId="1" applyNumberFormat="1" applyFont="1" applyBorder="1" applyAlignment="1">
      <alignment horizontal="center"/>
    </xf>
    <xf numFmtId="49" fontId="14" fillId="0" borderId="61" xfId="1" applyNumberFormat="1" applyFont="1" applyBorder="1"/>
    <xf numFmtId="4" fontId="14" fillId="0" borderId="61" xfId="1" applyNumberFormat="1" applyFont="1" applyBorder="1" applyAlignment="1">
      <alignment horizontal="right"/>
    </xf>
    <xf numFmtId="4" fontId="14" fillId="0" borderId="61" xfId="1" applyNumberFormat="1" applyFont="1" applyFill="1" applyBorder="1" applyAlignment="1">
      <alignment horizontal="right"/>
    </xf>
    <xf numFmtId="4" fontId="14" fillId="0" borderId="62" xfId="1" applyNumberFormat="1" applyFont="1" applyBorder="1" applyAlignment="1">
      <alignment horizontal="center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0" fontId="6" fillId="0" borderId="0" xfId="0" applyFont="1" applyAlignment="1">
      <alignment horizontal="right"/>
    </xf>
    <xf numFmtId="49" fontId="9" fillId="0" borderId="44" xfId="1" applyNumberFormat="1" applyFont="1" applyBorder="1" applyAlignment="1">
      <alignment horizontal="center" vertical="top" wrapText="1"/>
    </xf>
    <xf numFmtId="0" fontId="9" fillId="0" borderId="44" xfId="0" applyFont="1" applyBorder="1" applyAlignment="1">
      <alignment horizontal="center" vertical="center" wrapText="1"/>
    </xf>
    <xf numFmtId="49" fontId="9" fillId="0" borderId="44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_124_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9"/>
  <sheetViews>
    <sheetView showGridLines="0" tabSelected="1" topLeftCell="A19" workbookViewId="0">
      <selection activeCell="A25" sqref="A25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56"/>
      <c r="B1" s="156"/>
      <c r="C1" s="156"/>
      <c r="D1" s="156"/>
      <c r="E1" s="2"/>
      <c r="F1" s="2"/>
    </row>
    <row r="2" spans="1:6" ht="16.899999999999999" customHeight="1" x14ac:dyDescent="0.25">
      <c r="A2" s="156" t="s">
        <v>0</v>
      </c>
      <c r="B2" s="156"/>
      <c r="C2" s="156"/>
      <c r="D2" s="15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57" t="s">
        <v>448</v>
      </c>
      <c r="B4" s="157"/>
      <c r="C4" s="157"/>
      <c r="D4" s="157"/>
      <c r="E4" s="3" t="s">
        <v>4</v>
      </c>
      <c r="F4" s="8" t="s">
        <v>5</v>
      </c>
    </row>
    <row r="5" spans="1:6" x14ac:dyDescent="0.2">
      <c r="A5" s="9"/>
      <c r="B5" s="9"/>
      <c r="C5" s="9"/>
      <c r="D5" s="9"/>
      <c r="E5" s="3" t="s">
        <v>6</v>
      </c>
      <c r="F5" s="10" t="s">
        <v>15</v>
      </c>
    </row>
    <row r="6" spans="1:6" x14ac:dyDescent="0.2">
      <c r="A6" s="11" t="s">
        <v>7</v>
      </c>
      <c r="B6" s="158" t="s">
        <v>13</v>
      </c>
      <c r="C6" s="159"/>
      <c r="D6" s="159"/>
      <c r="E6" s="3" t="s">
        <v>8</v>
      </c>
      <c r="F6" s="10" t="s">
        <v>16</v>
      </c>
    </row>
    <row r="7" spans="1:6" x14ac:dyDescent="0.2">
      <c r="A7" s="11" t="s">
        <v>9</v>
      </c>
      <c r="B7" s="160" t="s">
        <v>449</v>
      </c>
      <c r="C7" s="160"/>
      <c r="D7" s="160"/>
      <c r="E7" s="3" t="s">
        <v>10</v>
      </c>
      <c r="F7" s="12" t="s">
        <v>17</v>
      </c>
    </row>
    <row r="8" spans="1:6" x14ac:dyDescent="0.2">
      <c r="A8" s="11" t="s">
        <v>447</v>
      </c>
      <c r="B8" s="11"/>
      <c r="C8" s="11"/>
      <c r="D8" s="13"/>
      <c r="E8" s="3"/>
      <c r="F8" s="14"/>
    </row>
    <row r="9" spans="1:6" x14ac:dyDescent="0.2">
      <c r="A9" s="11" t="s">
        <v>14</v>
      </c>
      <c r="B9" s="11"/>
      <c r="C9" s="15"/>
      <c r="D9" s="13"/>
      <c r="E9" s="3" t="s">
        <v>11</v>
      </c>
      <c r="F9" s="16" t="s">
        <v>12</v>
      </c>
    </row>
    <row r="10" spans="1:6" ht="20.25" customHeight="1" x14ac:dyDescent="0.25">
      <c r="A10" s="156" t="s">
        <v>18</v>
      </c>
      <c r="B10" s="156"/>
      <c r="C10" s="156"/>
      <c r="D10" s="156"/>
      <c r="E10" s="1"/>
      <c r="F10" s="17"/>
    </row>
    <row r="11" spans="1:6" ht="4.1500000000000004" customHeight="1" x14ac:dyDescent="0.2">
      <c r="A11" s="150" t="s">
        <v>19</v>
      </c>
      <c r="B11" s="144" t="s">
        <v>20</v>
      </c>
      <c r="C11" s="144" t="s">
        <v>21</v>
      </c>
      <c r="D11" s="147" t="s">
        <v>22</v>
      </c>
      <c r="E11" s="147" t="s">
        <v>23</v>
      </c>
      <c r="F11" s="153" t="s">
        <v>24</v>
      </c>
    </row>
    <row r="12" spans="1:6" ht="3.6" customHeight="1" x14ac:dyDescent="0.2">
      <c r="A12" s="151"/>
      <c r="B12" s="145"/>
      <c r="C12" s="145"/>
      <c r="D12" s="148"/>
      <c r="E12" s="148"/>
      <c r="F12" s="154"/>
    </row>
    <row r="13" spans="1:6" ht="3" customHeight="1" x14ac:dyDescent="0.2">
      <c r="A13" s="151"/>
      <c r="B13" s="145"/>
      <c r="C13" s="145"/>
      <c r="D13" s="148"/>
      <c r="E13" s="148"/>
      <c r="F13" s="154"/>
    </row>
    <row r="14" spans="1:6" ht="3" customHeight="1" x14ac:dyDescent="0.2">
      <c r="A14" s="151"/>
      <c r="B14" s="145"/>
      <c r="C14" s="145"/>
      <c r="D14" s="148"/>
      <c r="E14" s="148"/>
      <c r="F14" s="154"/>
    </row>
    <row r="15" spans="1:6" ht="3" customHeight="1" x14ac:dyDescent="0.2">
      <c r="A15" s="151"/>
      <c r="B15" s="145"/>
      <c r="C15" s="145"/>
      <c r="D15" s="148"/>
      <c r="E15" s="148"/>
      <c r="F15" s="154"/>
    </row>
    <row r="16" spans="1:6" ht="3" customHeight="1" x14ac:dyDescent="0.2">
      <c r="A16" s="151"/>
      <c r="B16" s="145"/>
      <c r="C16" s="145"/>
      <c r="D16" s="148"/>
      <c r="E16" s="148"/>
      <c r="F16" s="154"/>
    </row>
    <row r="17" spans="1:6" ht="23.45" customHeight="1" x14ac:dyDescent="0.2">
      <c r="A17" s="152"/>
      <c r="B17" s="146"/>
      <c r="C17" s="146"/>
      <c r="D17" s="149"/>
      <c r="E17" s="149"/>
      <c r="F17" s="155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25</v>
      </c>
      <c r="E18" s="22" t="s">
        <v>26</v>
      </c>
      <c r="F18" s="23" t="s">
        <v>27</v>
      </c>
    </row>
    <row r="19" spans="1:6" x14ac:dyDescent="0.2">
      <c r="A19" s="44" t="s">
        <v>28</v>
      </c>
      <c r="B19" s="45" t="s">
        <v>29</v>
      </c>
      <c r="C19" s="46" t="s">
        <v>30</v>
      </c>
      <c r="D19" s="47">
        <v>20000300</v>
      </c>
      <c r="E19" s="48">
        <v>2080859.57</v>
      </c>
      <c r="F19" s="47">
        <f>IF(OR(D19="-",IF(E19="-",0,E19)&gt;=IF(D19="-",0,D19)),"-",IF(D19="-",0,D19)-IF(E19="-",0,E19))</f>
        <v>17919440.43</v>
      </c>
    </row>
    <row r="20" spans="1:6" x14ac:dyDescent="0.2">
      <c r="A20" s="49" t="s">
        <v>31</v>
      </c>
      <c r="B20" s="50"/>
      <c r="C20" s="51"/>
      <c r="D20" s="52"/>
      <c r="E20" s="52"/>
      <c r="F20" s="53"/>
    </row>
    <row r="21" spans="1:6" x14ac:dyDescent="0.2">
      <c r="A21" s="54" t="s">
        <v>32</v>
      </c>
      <c r="B21" s="55" t="s">
        <v>29</v>
      </c>
      <c r="C21" s="56" t="s">
        <v>33</v>
      </c>
      <c r="D21" s="57">
        <v>10620700</v>
      </c>
      <c r="E21" s="57">
        <v>1519530.31</v>
      </c>
      <c r="F21" s="58">
        <f t="shared" ref="F21:F68" si="0">IF(OR(D21="-",IF(E21="-",0,E21)&gt;=IF(D21="-",0,D21)),"-",IF(D21="-",0,D21)-IF(E21="-",0,E21))</f>
        <v>9101169.6899999995</v>
      </c>
    </row>
    <row r="22" spans="1:6" x14ac:dyDescent="0.2">
      <c r="A22" s="54" t="s">
        <v>34</v>
      </c>
      <c r="B22" s="55" t="s">
        <v>29</v>
      </c>
      <c r="C22" s="56" t="s">
        <v>35</v>
      </c>
      <c r="D22" s="57">
        <v>5471000</v>
      </c>
      <c r="E22" s="57">
        <v>360316.4</v>
      </c>
      <c r="F22" s="58">
        <f t="shared" si="0"/>
        <v>5110683.5999999996</v>
      </c>
    </row>
    <row r="23" spans="1:6" x14ac:dyDescent="0.2">
      <c r="A23" s="54" t="s">
        <v>36</v>
      </c>
      <c r="B23" s="55" t="s">
        <v>29</v>
      </c>
      <c r="C23" s="56" t="s">
        <v>37</v>
      </c>
      <c r="D23" s="57">
        <v>5471000</v>
      </c>
      <c r="E23" s="57">
        <v>360316.4</v>
      </c>
      <c r="F23" s="58">
        <f t="shared" si="0"/>
        <v>5110683.5999999996</v>
      </c>
    </row>
    <row r="24" spans="1:6" ht="76.5" x14ac:dyDescent="0.2">
      <c r="A24" s="59" t="s">
        <v>38</v>
      </c>
      <c r="B24" s="55" t="s">
        <v>29</v>
      </c>
      <c r="C24" s="56" t="s">
        <v>39</v>
      </c>
      <c r="D24" s="57">
        <v>5471000</v>
      </c>
      <c r="E24" s="57">
        <v>344733.44</v>
      </c>
      <c r="F24" s="58">
        <f t="shared" si="0"/>
        <v>5126266.5599999996</v>
      </c>
    </row>
    <row r="25" spans="1:6" ht="114.75" x14ac:dyDescent="0.2">
      <c r="A25" s="59" t="s">
        <v>40</v>
      </c>
      <c r="B25" s="55" t="s">
        <v>29</v>
      </c>
      <c r="C25" s="56" t="s">
        <v>41</v>
      </c>
      <c r="D25" s="57" t="s">
        <v>42</v>
      </c>
      <c r="E25" s="57">
        <v>344733.44</v>
      </c>
      <c r="F25" s="58" t="str">
        <f t="shared" si="0"/>
        <v>-</v>
      </c>
    </row>
    <row r="26" spans="1:6" ht="51" x14ac:dyDescent="0.2">
      <c r="A26" s="54" t="s">
        <v>43</v>
      </c>
      <c r="B26" s="55" t="s">
        <v>29</v>
      </c>
      <c r="C26" s="56" t="s">
        <v>44</v>
      </c>
      <c r="D26" s="57" t="s">
        <v>42</v>
      </c>
      <c r="E26" s="57">
        <v>14.64</v>
      </c>
      <c r="F26" s="58" t="str">
        <f t="shared" si="0"/>
        <v>-</v>
      </c>
    </row>
    <row r="27" spans="1:6" ht="89.25" x14ac:dyDescent="0.2">
      <c r="A27" s="54" t="s">
        <v>45</v>
      </c>
      <c r="B27" s="55" t="s">
        <v>29</v>
      </c>
      <c r="C27" s="56" t="s">
        <v>46</v>
      </c>
      <c r="D27" s="57" t="s">
        <v>42</v>
      </c>
      <c r="E27" s="57">
        <v>14.64</v>
      </c>
      <c r="F27" s="58" t="str">
        <f t="shared" si="0"/>
        <v>-</v>
      </c>
    </row>
    <row r="28" spans="1:6" ht="114.75" x14ac:dyDescent="0.2">
      <c r="A28" s="59" t="s">
        <v>47</v>
      </c>
      <c r="B28" s="55" t="s">
        <v>29</v>
      </c>
      <c r="C28" s="56" t="s">
        <v>48</v>
      </c>
      <c r="D28" s="57" t="s">
        <v>42</v>
      </c>
      <c r="E28" s="57">
        <v>15568.32</v>
      </c>
      <c r="F28" s="58" t="str">
        <f t="shared" si="0"/>
        <v>-</v>
      </c>
    </row>
    <row r="29" spans="1:6" ht="153" x14ac:dyDescent="0.2">
      <c r="A29" s="59" t="s">
        <v>49</v>
      </c>
      <c r="B29" s="55" t="s">
        <v>29</v>
      </c>
      <c r="C29" s="56" t="s">
        <v>50</v>
      </c>
      <c r="D29" s="57" t="s">
        <v>42</v>
      </c>
      <c r="E29" s="57">
        <v>15568.32</v>
      </c>
      <c r="F29" s="58" t="str">
        <f t="shared" si="0"/>
        <v>-</v>
      </c>
    </row>
    <row r="30" spans="1:6" x14ac:dyDescent="0.2">
      <c r="A30" s="54" t="s">
        <v>51</v>
      </c>
      <c r="B30" s="55" t="s">
        <v>29</v>
      </c>
      <c r="C30" s="56" t="s">
        <v>52</v>
      </c>
      <c r="D30" s="57">
        <v>821100</v>
      </c>
      <c r="E30" s="57" t="s">
        <v>42</v>
      </c>
      <c r="F30" s="58">
        <f t="shared" si="0"/>
        <v>821100</v>
      </c>
    </row>
    <row r="31" spans="1:6" x14ac:dyDescent="0.2">
      <c r="A31" s="54" t="s">
        <v>53</v>
      </c>
      <c r="B31" s="55" t="s">
        <v>29</v>
      </c>
      <c r="C31" s="56" t="s">
        <v>54</v>
      </c>
      <c r="D31" s="57">
        <v>821100</v>
      </c>
      <c r="E31" s="57" t="s">
        <v>42</v>
      </c>
      <c r="F31" s="58">
        <f t="shared" si="0"/>
        <v>821100</v>
      </c>
    </row>
    <row r="32" spans="1:6" x14ac:dyDescent="0.2">
      <c r="A32" s="54" t="s">
        <v>55</v>
      </c>
      <c r="B32" s="55" t="s">
        <v>29</v>
      </c>
      <c r="C32" s="56" t="s">
        <v>56</v>
      </c>
      <c r="D32" s="57">
        <v>3238000</v>
      </c>
      <c r="E32" s="57">
        <v>77693.91</v>
      </c>
      <c r="F32" s="58">
        <f t="shared" si="0"/>
        <v>3160306.09</v>
      </c>
    </row>
    <row r="33" spans="1:6" x14ac:dyDescent="0.2">
      <c r="A33" s="54" t="s">
        <v>57</v>
      </c>
      <c r="B33" s="55" t="s">
        <v>29</v>
      </c>
      <c r="C33" s="56" t="s">
        <v>58</v>
      </c>
      <c r="D33" s="57">
        <v>151000</v>
      </c>
      <c r="E33" s="57">
        <v>1770.86</v>
      </c>
      <c r="F33" s="58">
        <f t="shared" si="0"/>
        <v>149229.14000000001</v>
      </c>
    </row>
    <row r="34" spans="1:6" ht="51" x14ac:dyDescent="0.2">
      <c r="A34" s="54" t="s">
        <v>59</v>
      </c>
      <c r="B34" s="55" t="s">
        <v>29</v>
      </c>
      <c r="C34" s="56" t="s">
        <v>60</v>
      </c>
      <c r="D34" s="57">
        <v>151000</v>
      </c>
      <c r="E34" s="57">
        <v>1770.86</v>
      </c>
      <c r="F34" s="58">
        <f t="shared" si="0"/>
        <v>149229.14000000001</v>
      </c>
    </row>
    <row r="35" spans="1:6" ht="89.25" x14ac:dyDescent="0.2">
      <c r="A35" s="54" t="s">
        <v>61</v>
      </c>
      <c r="B35" s="55" t="s">
        <v>29</v>
      </c>
      <c r="C35" s="56" t="s">
        <v>62</v>
      </c>
      <c r="D35" s="57" t="s">
        <v>42</v>
      </c>
      <c r="E35" s="57">
        <v>1770.86</v>
      </c>
      <c r="F35" s="58" t="str">
        <f t="shared" si="0"/>
        <v>-</v>
      </c>
    </row>
    <row r="36" spans="1:6" x14ac:dyDescent="0.2">
      <c r="A36" s="54" t="s">
        <v>63</v>
      </c>
      <c r="B36" s="55" t="s">
        <v>29</v>
      </c>
      <c r="C36" s="56" t="s">
        <v>64</v>
      </c>
      <c r="D36" s="57">
        <v>3087000</v>
      </c>
      <c r="E36" s="57">
        <v>75923.05</v>
      </c>
      <c r="F36" s="58">
        <f t="shared" si="0"/>
        <v>3011076.95</v>
      </c>
    </row>
    <row r="37" spans="1:6" x14ac:dyDescent="0.2">
      <c r="A37" s="54" t="s">
        <v>65</v>
      </c>
      <c r="B37" s="55" t="s">
        <v>29</v>
      </c>
      <c r="C37" s="56" t="s">
        <v>66</v>
      </c>
      <c r="D37" s="57">
        <v>2190000</v>
      </c>
      <c r="E37" s="57" t="s">
        <v>42</v>
      </c>
      <c r="F37" s="58">
        <f t="shared" si="0"/>
        <v>2190000</v>
      </c>
    </row>
    <row r="38" spans="1:6" ht="38.25" x14ac:dyDescent="0.2">
      <c r="A38" s="54" t="s">
        <v>67</v>
      </c>
      <c r="B38" s="55" t="s">
        <v>29</v>
      </c>
      <c r="C38" s="56" t="s">
        <v>68</v>
      </c>
      <c r="D38" s="57">
        <v>2190000</v>
      </c>
      <c r="E38" s="57" t="s">
        <v>42</v>
      </c>
      <c r="F38" s="58">
        <f t="shared" si="0"/>
        <v>2190000</v>
      </c>
    </row>
    <row r="39" spans="1:6" x14ac:dyDescent="0.2">
      <c r="A39" s="54" t="s">
        <v>69</v>
      </c>
      <c r="B39" s="55" t="s">
        <v>29</v>
      </c>
      <c r="C39" s="56" t="s">
        <v>70</v>
      </c>
      <c r="D39" s="57">
        <v>897000</v>
      </c>
      <c r="E39" s="57">
        <v>75923.05</v>
      </c>
      <c r="F39" s="58">
        <f t="shared" si="0"/>
        <v>821076.95</v>
      </c>
    </row>
    <row r="40" spans="1:6" ht="51" x14ac:dyDescent="0.2">
      <c r="A40" s="54" t="s">
        <v>71</v>
      </c>
      <c r="B40" s="55" t="s">
        <v>29</v>
      </c>
      <c r="C40" s="56" t="s">
        <v>72</v>
      </c>
      <c r="D40" s="57">
        <v>897000</v>
      </c>
      <c r="E40" s="57">
        <v>75923.05</v>
      </c>
      <c r="F40" s="58">
        <f t="shared" si="0"/>
        <v>821076.95</v>
      </c>
    </row>
    <row r="41" spans="1:6" x14ac:dyDescent="0.2">
      <c r="A41" s="54" t="s">
        <v>73</v>
      </c>
      <c r="B41" s="55" t="s">
        <v>29</v>
      </c>
      <c r="C41" s="56" t="s">
        <v>74</v>
      </c>
      <c r="D41" s="57">
        <v>9000</v>
      </c>
      <c r="E41" s="57" t="s">
        <v>42</v>
      </c>
      <c r="F41" s="58">
        <f t="shared" si="0"/>
        <v>9000</v>
      </c>
    </row>
    <row r="42" spans="1:6" ht="38.25" x14ac:dyDescent="0.2">
      <c r="A42" s="54" t="s">
        <v>75</v>
      </c>
      <c r="B42" s="55" t="s">
        <v>29</v>
      </c>
      <c r="C42" s="56" t="s">
        <v>76</v>
      </c>
      <c r="D42" s="57">
        <v>9000</v>
      </c>
      <c r="E42" s="57" t="s">
        <v>42</v>
      </c>
      <c r="F42" s="58">
        <f t="shared" si="0"/>
        <v>9000</v>
      </c>
    </row>
    <row r="43" spans="1:6" ht="51" x14ac:dyDescent="0.2">
      <c r="A43" s="54" t="s">
        <v>77</v>
      </c>
      <c r="B43" s="55" t="s">
        <v>29</v>
      </c>
      <c r="C43" s="56" t="s">
        <v>78</v>
      </c>
      <c r="D43" s="57">
        <v>9000</v>
      </c>
      <c r="E43" s="57" t="s">
        <v>42</v>
      </c>
      <c r="F43" s="58">
        <f t="shared" si="0"/>
        <v>9000</v>
      </c>
    </row>
    <row r="44" spans="1:6" x14ac:dyDescent="0.2">
      <c r="A44" s="54" t="s">
        <v>79</v>
      </c>
      <c r="B44" s="55" t="s">
        <v>29</v>
      </c>
      <c r="C44" s="56" t="s">
        <v>80</v>
      </c>
      <c r="D44" s="57">
        <v>1081600</v>
      </c>
      <c r="E44" s="57">
        <v>1081520</v>
      </c>
      <c r="F44" s="58">
        <f t="shared" si="0"/>
        <v>80</v>
      </c>
    </row>
    <row r="45" spans="1:6" x14ac:dyDescent="0.2">
      <c r="A45" s="54" t="s">
        <v>81</v>
      </c>
      <c r="B45" s="55" t="s">
        <v>29</v>
      </c>
      <c r="C45" s="56" t="s">
        <v>82</v>
      </c>
      <c r="D45" s="57">
        <v>1081600</v>
      </c>
      <c r="E45" s="57">
        <v>1081520</v>
      </c>
      <c r="F45" s="58">
        <f t="shared" si="0"/>
        <v>80</v>
      </c>
    </row>
    <row r="46" spans="1:6" ht="25.5" x14ac:dyDescent="0.2">
      <c r="A46" s="54" t="s">
        <v>83</v>
      </c>
      <c r="B46" s="55" t="s">
        <v>29</v>
      </c>
      <c r="C46" s="56" t="s">
        <v>84</v>
      </c>
      <c r="D46" s="57">
        <v>1081600</v>
      </c>
      <c r="E46" s="57">
        <v>1081520</v>
      </c>
      <c r="F46" s="58">
        <f t="shared" si="0"/>
        <v>80</v>
      </c>
    </row>
    <row r="47" spans="1:6" ht="76.5" x14ac:dyDescent="0.2">
      <c r="A47" s="54" t="s">
        <v>85</v>
      </c>
      <c r="B47" s="55" t="s">
        <v>29</v>
      </c>
      <c r="C47" s="56" t="s">
        <v>86</v>
      </c>
      <c r="D47" s="57">
        <v>250000</v>
      </c>
      <c r="E47" s="57">
        <v>250000</v>
      </c>
      <c r="F47" s="58" t="str">
        <f t="shared" si="0"/>
        <v>-</v>
      </c>
    </row>
    <row r="48" spans="1:6" ht="63.75" x14ac:dyDescent="0.2">
      <c r="A48" s="54" t="s">
        <v>87</v>
      </c>
      <c r="B48" s="55" t="s">
        <v>29</v>
      </c>
      <c r="C48" s="56" t="s">
        <v>88</v>
      </c>
      <c r="D48" s="57">
        <v>831600</v>
      </c>
      <c r="E48" s="57">
        <v>831520</v>
      </c>
      <c r="F48" s="58">
        <f t="shared" si="0"/>
        <v>80</v>
      </c>
    </row>
    <row r="49" spans="1:6" x14ac:dyDescent="0.2">
      <c r="A49" s="54" t="s">
        <v>89</v>
      </c>
      <c r="B49" s="55" t="s">
        <v>29</v>
      </c>
      <c r="C49" s="56" t="s">
        <v>90</v>
      </c>
      <c r="D49" s="57">
        <v>9379600</v>
      </c>
      <c r="E49" s="57">
        <v>561329.26</v>
      </c>
      <c r="F49" s="58">
        <f t="shared" si="0"/>
        <v>8818270.7400000002</v>
      </c>
    </row>
    <row r="50" spans="1:6" ht="38.25" x14ac:dyDescent="0.2">
      <c r="A50" s="54" t="s">
        <v>91</v>
      </c>
      <c r="B50" s="55" t="s">
        <v>29</v>
      </c>
      <c r="C50" s="56" t="s">
        <v>92</v>
      </c>
      <c r="D50" s="57">
        <v>9379600</v>
      </c>
      <c r="E50" s="57">
        <v>561329.26</v>
      </c>
      <c r="F50" s="58">
        <f t="shared" si="0"/>
        <v>8818270.7400000002</v>
      </c>
    </row>
    <row r="51" spans="1:6" ht="25.5" x14ac:dyDescent="0.2">
      <c r="A51" s="54" t="s">
        <v>93</v>
      </c>
      <c r="B51" s="55" t="s">
        <v>29</v>
      </c>
      <c r="C51" s="56" t="s">
        <v>94</v>
      </c>
      <c r="D51" s="57">
        <v>6655400</v>
      </c>
      <c r="E51" s="57">
        <v>554600</v>
      </c>
      <c r="F51" s="58">
        <f t="shared" si="0"/>
        <v>6100800</v>
      </c>
    </row>
    <row r="52" spans="1:6" ht="25.5" x14ac:dyDescent="0.2">
      <c r="A52" s="54" t="s">
        <v>95</v>
      </c>
      <c r="B52" s="55" t="s">
        <v>29</v>
      </c>
      <c r="C52" s="56" t="s">
        <v>96</v>
      </c>
      <c r="D52" s="57">
        <v>6256500</v>
      </c>
      <c r="E52" s="57">
        <v>521400</v>
      </c>
      <c r="F52" s="58">
        <f t="shared" si="0"/>
        <v>5735100</v>
      </c>
    </row>
    <row r="53" spans="1:6" ht="25.5" x14ac:dyDescent="0.2">
      <c r="A53" s="54" t="s">
        <v>97</v>
      </c>
      <c r="B53" s="55" t="s">
        <v>29</v>
      </c>
      <c r="C53" s="56" t="s">
        <v>98</v>
      </c>
      <c r="D53" s="57">
        <v>6256500</v>
      </c>
      <c r="E53" s="57">
        <v>521400</v>
      </c>
      <c r="F53" s="58">
        <f t="shared" si="0"/>
        <v>5735100</v>
      </c>
    </row>
    <row r="54" spans="1:6" ht="25.5" x14ac:dyDescent="0.2">
      <c r="A54" s="54" t="s">
        <v>99</v>
      </c>
      <c r="B54" s="55" t="s">
        <v>29</v>
      </c>
      <c r="C54" s="56" t="s">
        <v>100</v>
      </c>
      <c r="D54" s="57">
        <v>398900</v>
      </c>
      <c r="E54" s="57">
        <v>33200</v>
      </c>
      <c r="F54" s="58">
        <f t="shared" si="0"/>
        <v>365700</v>
      </c>
    </row>
    <row r="55" spans="1:6" ht="38.25" x14ac:dyDescent="0.2">
      <c r="A55" s="54" t="s">
        <v>101</v>
      </c>
      <c r="B55" s="55" t="s">
        <v>29</v>
      </c>
      <c r="C55" s="56" t="s">
        <v>102</v>
      </c>
      <c r="D55" s="57">
        <v>398900</v>
      </c>
      <c r="E55" s="57">
        <v>33200</v>
      </c>
      <c r="F55" s="58">
        <f t="shared" si="0"/>
        <v>365700</v>
      </c>
    </row>
    <row r="56" spans="1:6" ht="38.25" x14ac:dyDescent="0.2">
      <c r="A56" s="54" t="s">
        <v>103</v>
      </c>
      <c r="B56" s="55" t="s">
        <v>29</v>
      </c>
      <c r="C56" s="56" t="s">
        <v>104</v>
      </c>
      <c r="D56" s="57">
        <v>60300</v>
      </c>
      <c r="E56" s="57" t="s">
        <v>42</v>
      </c>
      <c r="F56" s="58">
        <f t="shared" si="0"/>
        <v>60300</v>
      </c>
    </row>
    <row r="57" spans="1:6" ht="25.5" x14ac:dyDescent="0.2">
      <c r="A57" s="54" t="s">
        <v>105</v>
      </c>
      <c r="B57" s="55" t="s">
        <v>29</v>
      </c>
      <c r="C57" s="56" t="s">
        <v>106</v>
      </c>
      <c r="D57" s="57">
        <v>60300</v>
      </c>
      <c r="E57" s="57" t="s">
        <v>42</v>
      </c>
      <c r="F57" s="58">
        <f t="shared" si="0"/>
        <v>60300</v>
      </c>
    </row>
    <row r="58" spans="1:6" ht="25.5" x14ac:dyDescent="0.2">
      <c r="A58" s="54" t="s">
        <v>107</v>
      </c>
      <c r="B58" s="55" t="s">
        <v>29</v>
      </c>
      <c r="C58" s="56" t="s">
        <v>108</v>
      </c>
      <c r="D58" s="57">
        <v>60300</v>
      </c>
      <c r="E58" s="57" t="s">
        <v>42</v>
      </c>
      <c r="F58" s="58">
        <f t="shared" si="0"/>
        <v>60300</v>
      </c>
    </row>
    <row r="59" spans="1:6" ht="25.5" x14ac:dyDescent="0.2">
      <c r="A59" s="54" t="s">
        <v>109</v>
      </c>
      <c r="B59" s="55" t="s">
        <v>29</v>
      </c>
      <c r="C59" s="56" t="s">
        <v>110</v>
      </c>
      <c r="D59" s="57">
        <v>117800</v>
      </c>
      <c r="E59" s="57">
        <v>1756.26</v>
      </c>
      <c r="F59" s="58">
        <f t="shared" si="0"/>
        <v>116043.74</v>
      </c>
    </row>
    <row r="60" spans="1:6" ht="38.25" x14ac:dyDescent="0.2">
      <c r="A60" s="54" t="s">
        <v>111</v>
      </c>
      <c r="B60" s="55" t="s">
        <v>29</v>
      </c>
      <c r="C60" s="56" t="s">
        <v>112</v>
      </c>
      <c r="D60" s="57">
        <v>200</v>
      </c>
      <c r="E60" s="57" t="s">
        <v>42</v>
      </c>
      <c r="F60" s="58">
        <f t="shared" si="0"/>
        <v>200</v>
      </c>
    </row>
    <row r="61" spans="1:6" ht="38.25" x14ac:dyDescent="0.2">
      <c r="A61" s="54" t="s">
        <v>113</v>
      </c>
      <c r="B61" s="55" t="s">
        <v>29</v>
      </c>
      <c r="C61" s="56" t="s">
        <v>114</v>
      </c>
      <c r="D61" s="57">
        <v>200</v>
      </c>
      <c r="E61" s="57" t="s">
        <v>42</v>
      </c>
      <c r="F61" s="58">
        <f t="shared" si="0"/>
        <v>200</v>
      </c>
    </row>
    <row r="62" spans="1:6" ht="38.25" x14ac:dyDescent="0.2">
      <c r="A62" s="54" t="s">
        <v>115</v>
      </c>
      <c r="B62" s="55" t="s">
        <v>29</v>
      </c>
      <c r="C62" s="56" t="s">
        <v>116</v>
      </c>
      <c r="D62" s="57">
        <v>117600</v>
      </c>
      <c r="E62" s="57">
        <v>1756.26</v>
      </c>
      <c r="F62" s="58">
        <f t="shared" si="0"/>
        <v>115843.74</v>
      </c>
    </row>
    <row r="63" spans="1:6" ht="51" x14ac:dyDescent="0.2">
      <c r="A63" s="54" t="s">
        <v>117</v>
      </c>
      <c r="B63" s="55" t="s">
        <v>29</v>
      </c>
      <c r="C63" s="56" t="s">
        <v>118</v>
      </c>
      <c r="D63" s="57">
        <v>117600</v>
      </c>
      <c r="E63" s="57">
        <v>1756.26</v>
      </c>
      <c r="F63" s="58">
        <f t="shared" si="0"/>
        <v>115843.74</v>
      </c>
    </row>
    <row r="64" spans="1:6" x14ac:dyDescent="0.2">
      <c r="A64" s="54" t="s">
        <v>119</v>
      </c>
      <c r="B64" s="55" t="s">
        <v>29</v>
      </c>
      <c r="C64" s="56" t="s">
        <v>120</v>
      </c>
      <c r="D64" s="57">
        <v>2546100</v>
      </c>
      <c r="E64" s="57">
        <v>4973</v>
      </c>
      <c r="F64" s="58">
        <f t="shared" si="0"/>
        <v>2541127</v>
      </c>
    </row>
    <row r="65" spans="1:6" ht="63.75" x14ac:dyDescent="0.2">
      <c r="A65" s="54" t="s">
        <v>121</v>
      </c>
      <c r="B65" s="55" t="s">
        <v>29</v>
      </c>
      <c r="C65" s="56" t="s">
        <v>122</v>
      </c>
      <c r="D65" s="57">
        <v>712500</v>
      </c>
      <c r="E65" s="57">
        <v>4973</v>
      </c>
      <c r="F65" s="58">
        <f t="shared" si="0"/>
        <v>707527</v>
      </c>
    </row>
    <row r="66" spans="1:6" ht="76.5" x14ac:dyDescent="0.2">
      <c r="A66" s="54" t="s">
        <v>123</v>
      </c>
      <c r="B66" s="55" t="s">
        <v>29</v>
      </c>
      <c r="C66" s="56" t="s">
        <v>124</v>
      </c>
      <c r="D66" s="57">
        <v>712500</v>
      </c>
      <c r="E66" s="57">
        <v>4973</v>
      </c>
      <c r="F66" s="58">
        <f t="shared" si="0"/>
        <v>707527</v>
      </c>
    </row>
    <row r="67" spans="1:6" ht="25.5" x14ac:dyDescent="0.2">
      <c r="A67" s="54" t="s">
        <v>125</v>
      </c>
      <c r="B67" s="55" t="s">
        <v>29</v>
      </c>
      <c r="C67" s="56" t="s">
        <v>126</v>
      </c>
      <c r="D67" s="57">
        <v>1833600</v>
      </c>
      <c r="E67" s="57" t="s">
        <v>42</v>
      </c>
      <c r="F67" s="58">
        <f t="shared" si="0"/>
        <v>1833600</v>
      </c>
    </row>
    <row r="68" spans="1:6" ht="25.5" x14ac:dyDescent="0.2">
      <c r="A68" s="54" t="s">
        <v>127</v>
      </c>
      <c r="B68" s="55" t="s">
        <v>29</v>
      </c>
      <c r="C68" s="56" t="s">
        <v>128</v>
      </c>
      <c r="D68" s="57">
        <v>1833600</v>
      </c>
      <c r="E68" s="57" t="s">
        <v>42</v>
      </c>
      <c r="F68" s="58">
        <f t="shared" si="0"/>
        <v>1833600</v>
      </c>
    </row>
    <row r="69" spans="1:6" ht="12.75" customHeight="1" x14ac:dyDescent="0.2">
      <c r="A69" s="24"/>
      <c r="B69" s="25"/>
      <c r="C69" s="25"/>
      <c r="D69" s="26"/>
      <c r="E69" s="26"/>
      <c r="F69" s="26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98425196850393704" right="0.39370078740157483" top="0.39370078740157483" bottom="0.39370078740157483" header="0" footer="0"/>
  <pageSetup paperSize="9" scale="59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08"/>
  <sheetViews>
    <sheetView showGridLines="0" topLeftCell="A204" workbookViewId="0">
      <selection activeCell="C19" sqref="C19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56" t="s">
        <v>129</v>
      </c>
      <c r="B2" s="156"/>
      <c r="C2" s="156"/>
      <c r="D2" s="156"/>
      <c r="E2" s="1"/>
      <c r="F2" s="13" t="s">
        <v>130</v>
      </c>
    </row>
    <row r="3" spans="1:6" ht="13.5" customHeight="1" x14ac:dyDescent="0.2">
      <c r="A3" s="5"/>
      <c r="B3" s="5"/>
      <c r="C3" s="27"/>
      <c r="D3" s="9"/>
      <c r="E3" s="9"/>
      <c r="F3" s="9"/>
    </row>
    <row r="4" spans="1:6" ht="10.15" customHeight="1" x14ac:dyDescent="0.2">
      <c r="A4" s="163" t="s">
        <v>19</v>
      </c>
      <c r="B4" s="144" t="s">
        <v>20</v>
      </c>
      <c r="C4" s="161" t="s">
        <v>131</v>
      </c>
      <c r="D4" s="147" t="s">
        <v>22</v>
      </c>
      <c r="E4" s="166" t="s">
        <v>23</v>
      </c>
      <c r="F4" s="153" t="s">
        <v>24</v>
      </c>
    </row>
    <row r="5" spans="1:6" ht="5.45" customHeight="1" x14ac:dyDescent="0.2">
      <c r="A5" s="164"/>
      <c r="B5" s="145"/>
      <c r="C5" s="162"/>
      <c r="D5" s="148"/>
      <c r="E5" s="167"/>
      <c r="F5" s="154"/>
    </row>
    <row r="6" spans="1:6" ht="9.6" customHeight="1" x14ac:dyDescent="0.2">
      <c r="A6" s="164"/>
      <c r="B6" s="145"/>
      <c r="C6" s="162"/>
      <c r="D6" s="148"/>
      <c r="E6" s="167"/>
      <c r="F6" s="154"/>
    </row>
    <row r="7" spans="1:6" ht="6" customHeight="1" x14ac:dyDescent="0.2">
      <c r="A7" s="164"/>
      <c r="B7" s="145"/>
      <c r="C7" s="162"/>
      <c r="D7" s="148"/>
      <c r="E7" s="167"/>
      <c r="F7" s="154"/>
    </row>
    <row r="8" spans="1:6" ht="6.6" customHeight="1" x14ac:dyDescent="0.2">
      <c r="A8" s="164"/>
      <c r="B8" s="145"/>
      <c r="C8" s="162"/>
      <c r="D8" s="148"/>
      <c r="E8" s="167"/>
      <c r="F8" s="154"/>
    </row>
    <row r="9" spans="1:6" ht="10.9" customHeight="1" x14ac:dyDescent="0.2">
      <c r="A9" s="164"/>
      <c r="B9" s="145"/>
      <c r="C9" s="162"/>
      <c r="D9" s="148"/>
      <c r="E9" s="167"/>
      <c r="F9" s="154"/>
    </row>
    <row r="10" spans="1:6" ht="4.1500000000000004" hidden="1" customHeight="1" x14ac:dyDescent="0.2">
      <c r="A10" s="164"/>
      <c r="B10" s="145"/>
      <c r="C10" s="28"/>
      <c r="D10" s="148"/>
      <c r="E10" s="29"/>
      <c r="F10" s="30"/>
    </row>
    <row r="11" spans="1:6" ht="13.15" hidden="1" customHeight="1" x14ac:dyDescent="0.2">
      <c r="A11" s="165"/>
      <c r="B11" s="146"/>
      <c r="C11" s="31"/>
      <c r="D11" s="149"/>
      <c r="E11" s="32"/>
      <c r="F11" s="33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25</v>
      </c>
      <c r="E12" s="34" t="s">
        <v>26</v>
      </c>
      <c r="F12" s="23" t="s">
        <v>27</v>
      </c>
    </row>
    <row r="13" spans="1:6" x14ac:dyDescent="0.2">
      <c r="A13" s="60" t="s">
        <v>132</v>
      </c>
      <c r="B13" s="61" t="s">
        <v>133</v>
      </c>
      <c r="C13" s="62" t="s">
        <v>134</v>
      </c>
      <c r="D13" s="63">
        <v>20000300</v>
      </c>
      <c r="E13" s="64">
        <v>195558.27</v>
      </c>
      <c r="F13" s="65">
        <f>IF(OR(D13="-",IF(E13="-",0,E13)&gt;=IF(D13="-",0,D13)),"-",IF(D13="-",0,D13)-IF(E13="-",0,E13))</f>
        <v>19804741.73</v>
      </c>
    </row>
    <row r="14" spans="1:6" x14ac:dyDescent="0.2">
      <c r="A14" s="66" t="s">
        <v>31</v>
      </c>
      <c r="B14" s="35"/>
      <c r="C14" s="36"/>
      <c r="D14" s="37"/>
      <c r="E14" s="38"/>
      <c r="F14" s="39"/>
    </row>
    <row r="15" spans="1:6" ht="25.5" x14ac:dyDescent="0.2">
      <c r="A15" s="44" t="s">
        <v>135</v>
      </c>
      <c r="B15" s="67" t="s">
        <v>133</v>
      </c>
      <c r="C15" s="46" t="s">
        <v>136</v>
      </c>
      <c r="D15" s="47">
        <v>20000300</v>
      </c>
      <c r="E15" s="68">
        <v>195558.27</v>
      </c>
      <c r="F15" s="69">
        <f t="shared" ref="F15:F46" si="0">IF(OR(D15="-",IF(E15="-",0,E15)&gt;=IF(D15="-",0,D15)),"-",IF(D15="-",0,D15)-IF(E15="-",0,E15))</f>
        <v>19804741.73</v>
      </c>
    </row>
    <row r="16" spans="1:6" x14ac:dyDescent="0.2">
      <c r="A16" s="44" t="s">
        <v>137</v>
      </c>
      <c r="B16" s="67" t="s">
        <v>133</v>
      </c>
      <c r="C16" s="46" t="s">
        <v>138</v>
      </c>
      <c r="D16" s="47">
        <v>7427000</v>
      </c>
      <c r="E16" s="68">
        <v>88603.22</v>
      </c>
      <c r="F16" s="69">
        <f t="shared" si="0"/>
        <v>7338396.7800000003</v>
      </c>
    </row>
    <row r="17" spans="1:6" ht="51" x14ac:dyDescent="0.2">
      <c r="A17" s="44" t="s">
        <v>139</v>
      </c>
      <c r="B17" s="67" t="s">
        <v>133</v>
      </c>
      <c r="C17" s="46" t="s">
        <v>140</v>
      </c>
      <c r="D17" s="47">
        <v>6986900</v>
      </c>
      <c r="E17" s="68">
        <v>85703.22</v>
      </c>
      <c r="F17" s="69">
        <f t="shared" si="0"/>
        <v>6901196.7800000003</v>
      </c>
    </row>
    <row r="18" spans="1:6" ht="38.25" x14ac:dyDescent="0.2">
      <c r="A18" s="44" t="s">
        <v>141</v>
      </c>
      <c r="B18" s="67" t="s">
        <v>133</v>
      </c>
      <c r="C18" s="46" t="s">
        <v>142</v>
      </c>
      <c r="D18" s="47">
        <v>6961200</v>
      </c>
      <c r="E18" s="68">
        <v>85703.22</v>
      </c>
      <c r="F18" s="69">
        <f t="shared" si="0"/>
        <v>6875496.7800000003</v>
      </c>
    </row>
    <row r="19" spans="1:6" ht="38.25" x14ac:dyDescent="0.2">
      <c r="A19" s="44" t="s">
        <v>143</v>
      </c>
      <c r="B19" s="67" t="s">
        <v>133</v>
      </c>
      <c r="C19" s="46" t="s">
        <v>144</v>
      </c>
      <c r="D19" s="47">
        <v>6961200</v>
      </c>
      <c r="E19" s="68">
        <v>85703.22</v>
      </c>
      <c r="F19" s="69">
        <f t="shared" si="0"/>
        <v>6875496.7800000003</v>
      </c>
    </row>
    <row r="20" spans="1:6" ht="102" x14ac:dyDescent="0.2">
      <c r="A20" s="70" t="s">
        <v>145</v>
      </c>
      <c r="B20" s="67" t="s">
        <v>133</v>
      </c>
      <c r="C20" s="46" t="s">
        <v>146</v>
      </c>
      <c r="D20" s="47">
        <v>6283800</v>
      </c>
      <c r="E20" s="68">
        <v>75967.14</v>
      </c>
      <c r="F20" s="69">
        <f t="shared" si="0"/>
        <v>6207832.8600000003</v>
      </c>
    </row>
    <row r="21" spans="1:6" ht="63.75" x14ac:dyDescent="0.2">
      <c r="A21" s="44" t="s">
        <v>147</v>
      </c>
      <c r="B21" s="67" t="s">
        <v>133</v>
      </c>
      <c r="C21" s="46" t="s">
        <v>148</v>
      </c>
      <c r="D21" s="47">
        <v>6283800</v>
      </c>
      <c r="E21" s="68">
        <v>75967.14</v>
      </c>
      <c r="F21" s="69">
        <f t="shared" si="0"/>
        <v>6207832.8600000003</v>
      </c>
    </row>
    <row r="22" spans="1:6" ht="25.5" x14ac:dyDescent="0.2">
      <c r="A22" s="44" t="s">
        <v>149</v>
      </c>
      <c r="B22" s="67" t="s">
        <v>133</v>
      </c>
      <c r="C22" s="46" t="s">
        <v>150</v>
      </c>
      <c r="D22" s="47">
        <v>6283800</v>
      </c>
      <c r="E22" s="68">
        <v>75967.14</v>
      </c>
      <c r="F22" s="69">
        <f t="shared" si="0"/>
        <v>6207832.8600000003</v>
      </c>
    </row>
    <row r="23" spans="1:6" ht="25.5" x14ac:dyDescent="0.2">
      <c r="A23" s="44" t="s">
        <v>151</v>
      </c>
      <c r="B23" s="67" t="s">
        <v>133</v>
      </c>
      <c r="C23" s="46" t="s">
        <v>152</v>
      </c>
      <c r="D23" s="47">
        <v>4580300</v>
      </c>
      <c r="E23" s="68">
        <v>75967.14</v>
      </c>
      <c r="F23" s="69">
        <f t="shared" si="0"/>
        <v>4504332.8600000003</v>
      </c>
    </row>
    <row r="24" spans="1:6" ht="38.25" x14ac:dyDescent="0.2">
      <c r="A24" s="44" t="s">
        <v>153</v>
      </c>
      <c r="B24" s="67" t="s">
        <v>133</v>
      </c>
      <c r="C24" s="46" t="s">
        <v>154</v>
      </c>
      <c r="D24" s="47">
        <v>320300</v>
      </c>
      <c r="E24" s="68" t="s">
        <v>42</v>
      </c>
      <c r="F24" s="69">
        <f t="shared" si="0"/>
        <v>320300</v>
      </c>
    </row>
    <row r="25" spans="1:6" ht="51" x14ac:dyDescent="0.2">
      <c r="A25" s="44" t="s">
        <v>155</v>
      </c>
      <c r="B25" s="67" t="s">
        <v>133</v>
      </c>
      <c r="C25" s="46" t="s">
        <v>156</v>
      </c>
      <c r="D25" s="47">
        <v>1383200</v>
      </c>
      <c r="E25" s="68" t="s">
        <v>42</v>
      </c>
      <c r="F25" s="69">
        <f t="shared" si="0"/>
        <v>1383200</v>
      </c>
    </row>
    <row r="26" spans="1:6" ht="102" x14ac:dyDescent="0.2">
      <c r="A26" s="70" t="s">
        <v>157</v>
      </c>
      <c r="B26" s="67" t="s">
        <v>133</v>
      </c>
      <c r="C26" s="46" t="s">
        <v>158</v>
      </c>
      <c r="D26" s="47">
        <v>677400</v>
      </c>
      <c r="E26" s="68">
        <v>9736.08</v>
      </c>
      <c r="F26" s="69">
        <f t="shared" si="0"/>
        <v>667663.92000000004</v>
      </c>
    </row>
    <row r="27" spans="1:6" ht="25.5" x14ac:dyDescent="0.2">
      <c r="A27" s="44" t="s">
        <v>159</v>
      </c>
      <c r="B27" s="67" t="s">
        <v>133</v>
      </c>
      <c r="C27" s="46" t="s">
        <v>160</v>
      </c>
      <c r="D27" s="47">
        <v>677400</v>
      </c>
      <c r="E27" s="68">
        <v>9736.08</v>
      </c>
      <c r="F27" s="69">
        <f t="shared" si="0"/>
        <v>667663.92000000004</v>
      </c>
    </row>
    <row r="28" spans="1:6" ht="38.25" x14ac:dyDescent="0.2">
      <c r="A28" s="44" t="s">
        <v>161</v>
      </c>
      <c r="B28" s="67" t="s">
        <v>133</v>
      </c>
      <c r="C28" s="46" t="s">
        <v>162</v>
      </c>
      <c r="D28" s="47">
        <v>677400</v>
      </c>
      <c r="E28" s="68">
        <v>9736.08</v>
      </c>
      <c r="F28" s="69">
        <f t="shared" si="0"/>
        <v>667663.92000000004</v>
      </c>
    </row>
    <row r="29" spans="1:6" x14ac:dyDescent="0.2">
      <c r="A29" s="44" t="s">
        <v>163</v>
      </c>
      <c r="B29" s="67" t="s">
        <v>133</v>
      </c>
      <c r="C29" s="46" t="s">
        <v>164</v>
      </c>
      <c r="D29" s="47">
        <v>493400</v>
      </c>
      <c r="E29" s="68">
        <v>6069.28</v>
      </c>
      <c r="F29" s="69">
        <f t="shared" si="0"/>
        <v>487330.72</v>
      </c>
    </row>
    <row r="30" spans="1:6" x14ac:dyDescent="0.2">
      <c r="A30" s="44" t="s">
        <v>165</v>
      </c>
      <c r="B30" s="67" t="s">
        <v>133</v>
      </c>
      <c r="C30" s="46" t="s">
        <v>166</v>
      </c>
      <c r="D30" s="47">
        <v>184000</v>
      </c>
      <c r="E30" s="68">
        <v>3666.8</v>
      </c>
      <c r="F30" s="69">
        <f t="shared" si="0"/>
        <v>180333.2</v>
      </c>
    </row>
    <row r="31" spans="1:6" ht="25.5" x14ac:dyDescent="0.2">
      <c r="A31" s="44" t="s">
        <v>167</v>
      </c>
      <c r="B31" s="67" t="s">
        <v>133</v>
      </c>
      <c r="C31" s="46" t="s">
        <v>168</v>
      </c>
      <c r="D31" s="47">
        <v>25500</v>
      </c>
      <c r="E31" s="68" t="s">
        <v>42</v>
      </c>
      <c r="F31" s="69">
        <f t="shared" si="0"/>
        <v>25500</v>
      </c>
    </row>
    <row r="32" spans="1:6" ht="38.25" x14ac:dyDescent="0.2">
      <c r="A32" s="44" t="s">
        <v>169</v>
      </c>
      <c r="B32" s="67" t="s">
        <v>133</v>
      </c>
      <c r="C32" s="46" t="s">
        <v>170</v>
      </c>
      <c r="D32" s="47">
        <v>25500</v>
      </c>
      <c r="E32" s="68" t="s">
        <v>42</v>
      </c>
      <c r="F32" s="69">
        <f t="shared" si="0"/>
        <v>25500</v>
      </c>
    </row>
    <row r="33" spans="1:6" ht="89.25" x14ac:dyDescent="0.2">
      <c r="A33" s="70" t="s">
        <v>171</v>
      </c>
      <c r="B33" s="67" t="s">
        <v>133</v>
      </c>
      <c r="C33" s="46" t="s">
        <v>172</v>
      </c>
      <c r="D33" s="47">
        <v>25500</v>
      </c>
      <c r="E33" s="68" t="s">
        <v>42</v>
      </c>
      <c r="F33" s="69">
        <f t="shared" si="0"/>
        <v>25500</v>
      </c>
    </row>
    <row r="34" spans="1:6" ht="25.5" x14ac:dyDescent="0.2">
      <c r="A34" s="44" t="s">
        <v>159</v>
      </c>
      <c r="B34" s="67" t="s">
        <v>133</v>
      </c>
      <c r="C34" s="46" t="s">
        <v>173</v>
      </c>
      <c r="D34" s="47">
        <v>25500</v>
      </c>
      <c r="E34" s="68" t="s">
        <v>42</v>
      </c>
      <c r="F34" s="69">
        <f t="shared" si="0"/>
        <v>25500</v>
      </c>
    </row>
    <row r="35" spans="1:6" ht="38.25" x14ac:dyDescent="0.2">
      <c r="A35" s="44" t="s">
        <v>161</v>
      </c>
      <c r="B35" s="67" t="s">
        <v>133</v>
      </c>
      <c r="C35" s="46" t="s">
        <v>174</v>
      </c>
      <c r="D35" s="47">
        <v>25500</v>
      </c>
      <c r="E35" s="68" t="s">
        <v>42</v>
      </c>
      <c r="F35" s="69">
        <f t="shared" si="0"/>
        <v>25500</v>
      </c>
    </row>
    <row r="36" spans="1:6" x14ac:dyDescent="0.2">
      <c r="A36" s="44" t="s">
        <v>163</v>
      </c>
      <c r="B36" s="67" t="s">
        <v>133</v>
      </c>
      <c r="C36" s="46" t="s">
        <v>175</v>
      </c>
      <c r="D36" s="47">
        <v>25500</v>
      </c>
      <c r="E36" s="68" t="s">
        <v>42</v>
      </c>
      <c r="F36" s="69">
        <f t="shared" si="0"/>
        <v>25500</v>
      </c>
    </row>
    <row r="37" spans="1:6" ht="38.25" x14ac:dyDescent="0.2">
      <c r="A37" s="44" t="s">
        <v>176</v>
      </c>
      <c r="B37" s="67" t="s">
        <v>133</v>
      </c>
      <c r="C37" s="46" t="s">
        <v>177</v>
      </c>
      <c r="D37" s="47">
        <v>200</v>
      </c>
      <c r="E37" s="68" t="s">
        <v>42</v>
      </c>
      <c r="F37" s="69">
        <f t="shared" si="0"/>
        <v>200</v>
      </c>
    </row>
    <row r="38" spans="1:6" x14ac:dyDescent="0.2">
      <c r="A38" s="44" t="s">
        <v>178</v>
      </c>
      <c r="B38" s="67" t="s">
        <v>133</v>
      </c>
      <c r="C38" s="46" t="s">
        <v>179</v>
      </c>
      <c r="D38" s="47">
        <v>200</v>
      </c>
      <c r="E38" s="68" t="s">
        <v>42</v>
      </c>
      <c r="F38" s="69">
        <f t="shared" si="0"/>
        <v>200</v>
      </c>
    </row>
    <row r="39" spans="1:6" ht="140.25" x14ac:dyDescent="0.2">
      <c r="A39" s="70" t="s">
        <v>180</v>
      </c>
      <c r="B39" s="67" t="s">
        <v>133</v>
      </c>
      <c r="C39" s="46" t="s">
        <v>181</v>
      </c>
      <c r="D39" s="47">
        <v>200</v>
      </c>
      <c r="E39" s="68" t="s">
        <v>42</v>
      </c>
      <c r="F39" s="69">
        <f t="shared" si="0"/>
        <v>200</v>
      </c>
    </row>
    <row r="40" spans="1:6" ht="25.5" x14ac:dyDescent="0.2">
      <c r="A40" s="44" t="s">
        <v>159</v>
      </c>
      <c r="B40" s="67" t="s">
        <v>133</v>
      </c>
      <c r="C40" s="46" t="s">
        <v>182</v>
      </c>
      <c r="D40" s="47">
        <v>200</v>
      </c>
      <c r="E40" s="68" t="s">
        <v>42</v>
      </c>
      <c r="F40" s="69">
        <f t="shared" si="0"/>
        <v>200</v>
      </c>
    </row>
    <row r="41" spans="1:6" ht="38.25" x14ac:dyDescent="0.2">
      <c r="A41" s="44" t="s">
        <v>161</v>
      </c>
      <c r="B41" s="67" t="s">
        <v>133</v>
      </c>
      <c r="C41" s="46" t="s">
        <v>183</v>
      </c>
      <c r="D41" s="47">
        <v>200</v>
      </c>
      <c r="E41" s="68" t="s">
        <v>42</v>
      </c>
      <c r="F41" s="69">
        <f t="shared" si="0"/>
        <v>200</v>
      </c>
    </row>
    <row r="42" spans="1:6" x14ac:dyDescent="0.2">
      <c r="A42" s="44" t="s">
        <v>163</v>
      </c>
      <c r="B42" s="67" t="s">
        <v>133</v>
      </c>
      <c r="C42" s="46" t="s">
        <v>184</v>
      </c>
      <c r="D42" s="47">
        <v>200</v>
      </c>
      <c r="E42" s="68" t="s">
        <v>42</v>
      </c>
      <c r="F42" s="69">
        <f t="shared" si="0"/>
        <v>200</v>
      </c>
    </row>
    <row r="43" spans="1:6" ht="38.25" x14ac:dyDescent="0.2">
      <c r="A43" s="44" t="s">
        <v>185</v>
      </c>
      <c r="B43" s="67" t="s">
        <v>133</v>
      </c>
      <c r="C43" s="46" t="s">
        <v>186</v>
      </c>
      <c r="D43" s="47">
        <v>35700</v>
      </c>
      <c r="E43" s="68">
        <v>2900</v>
      </c>
      <c r="F43" s="69">
        <f t="shared" si="0"/>
        <v>32800</v>
      </c>
    </row>
    <row r="44" spans="1:6" ht="38.25" x14ac:dyDescent="0.2">
      <c r="A44" s="44" t="s">
        <v>176</v>
      </c>
      <c r="B44" s="67" t="s">
        <v>133</v>
      </c>
      <c r="C44" s="46" t="s">
        <v>187</v>
      </c>
      <c r="D44" s="47">
        <v>35700</v>
      </c>
      <c r="E44" s="68">
        <v>2900</v>
      </c>
      <c r="F44" s="69">
        <f t="shared" si="0"/>
        <v>32800</v>
      </c>
    </row>
    <row r="45" spans="1:6" x14ac:dyDescent="0.2">
      <c r="A45" s="44" t="s">
        <v>178</v>
      </c>
      <c r="B45" s="67" t="s">
        <v>133</v>
      </c>
      <c r="C45" s="46" t="s">
        <v>188</v>
      </c>
      <c r="D45" s="47">
        <v>35700</v>
      </c>
      <c r="E45" s="68">
        <v>2900</v>
      </c>
      <c r="F45" s="69">
        <f t="shared" si="0"/>
        <v>32800</v>
      </c>
    </row>
    <row r="46" spans="1:6" ht="165.75" x14ac:dyDescent="0.2">
      <c r="A46" s="70" t="s">
        <v>189</v>
      </c>
      <c r="B46" s="67" t="s">
        <v>133</v>
      </c>
      <c r="C46" s="46" t="s">
        <v>190</v>
      </c>
      <c r="D46" s="47">
        <v>35700</v>
      </c>
      <c r="E46" s="68">
        <v>2900</v>
      </c>
      <c r="F46" s="69">
        <f t="shared" si="0"/>
        <v>32800</v>
      </c>
    </row>
    <row r="47" spans="1:6" x14ac:dyDescent="0.2">
      <c r="A47" s="44" t="s">
        <v>191</v>
      </c>
      <c r="B47" s="67" t="s">
        <v>133</v>
      </c>
      <c r="C47" s="46" t="s">
        <v>192</v>
      </c>
      <c r="D47" s="47">
        <v>35700</v>
      </c>
      <c r="E47" s="68">
        <v>2900</v>
      </c>
      <c r="F47" s="69">
        <f t="shared" ref="F47:F78" si="1">IF(OR(D47="-",IF(E47="-",0,E47)&gt;=IF(D47="-",0,D47)),"-",IF(D47="-",0,D47)-IF(E47="-",0,E47))</f>
        <v>32800</v>
      </c>
    </row>
    <row r="48" spans="1:6" x14ac:dyDescent="0.2">
      <c r="A48" s="44" t="s">
        <v>119</v>
      </c>
      <c r="B48" s="67" t="s">
        <v>133</v>
      </c>
      <c r="C48" s="46" t="s">
        <v>193</v>
      </c>
      <c r="D48" s="47">
        <v>35700</v>
      </c>
      <c r="E48" s="68">
        <v>2900</v>
      </c>
      <c r="F48" s="69">
        <f t="shared" si="1"/>
        <v>32800</v>
      </c>
    </row>
    <row r="49" spans="1:6" ht="25.5" x14ac:dyDescent="0.2">
      <c r="A49" s="44" t="s">
        <v>194</v>
      </c>
      <c r="B49" s="67" t="s">
        <v>133</v>
      </c>
      <c r="C49" s="46" t="s">
        <v>195</v>
      </c>
      <c r="D49" s="47">
        <v>258600</v>
      </c>
      <c r="E49" s="68" t="s">
        <v>42</v>
      </c>
      <c r="F49" s="69">
        <f t="shared" si="1"/>
        <v>258600</v>
      </c>
    </row>
    <row r="50" spans="1:6" ht="38.25" x14ac:dyDescent="0.2">
      <c r="A50" s="44" t="s">
        <v>176</v>
      </c>
      <c r="B50" s="67" t="s">
        <v>133</v>
      </c>
      <c r="C50" s="46" t="s">
        <v>196</v>
      </c>
      <c r="D50" s="47">
        <v>258600</v>
      </c>
      <c r="E50" s="68" t="s">
        <v>42</v>
      </c>
      <c r="F50" s="69">
        <f t="shared" si="1"/>
        <v>258600</v>
      </c>
    </row>
    <row r="51" spans="1:6" x14ac:dyDescent="0.2">
      <c r="A51" s="44" t="s">
        <v>178</v>
      </c>
      <c r="B51" s="67" t="s">
        <v>133</v>
      </c>
      <c r="C51" s="46" t="s">
        <v>197</v>
      </c>
      <c r="D51" s="47">
        <v>258600</v>
      </c>
      <c r="E51" s="68" t="s">
        <v>42</v>
      </c>
      <c r="F51" s="69">
        <f t="shared" si="1"/>
        <v>258600</v>
      </c>
    </row>
    <row r="52" spans="1:6" ht="76.5" x14ac:dyDescent="0.2">
      <c r="A52" s="44" t="s">
        <v>198</v>
      </c>
      <c r="B52" s="67" t="s">
        <v>133</v>
      </c>
      <c r="C52" s="46" t="s">
        <v>199</v>
      </c>
      <c r="D52" s="47">
        <v>258600</v>
      </c>
      <c r="E52" s="68" t="s">
        <v>42</v>
      </c>
      <c r="F52" s="69">
        <f t="shared" si="1"/>
        <v>258600</v>
      </c>
    </row>
    <row r="53" spans="1:6" x14ac:dyDescent="0.2">
      <c r="A53" s="44" t="s">
        <v>200</v>
      </c>
      <c r="B53" s="67" t="s">
        <v>133</v>
      </c>
      <c r="C53" s="46" t="s">
        <v>201</v>
      </c>
      <c r="D53" s="47">
        <v>258600</v>
      </c>
      <c r="E53" s="68" t="s">
        <v>42</v>
      </c>
      <c r="F53" s="69">
        <f t="shared" si="1"/>
        <v>258600</v>
      </c>
    </row>
    <row r="54" spans="1:6" x14ac:dyDescent="0.2">
      <c r="A54" s="44" t="s">
        <v>202</v>
      </c>
      <c r="B54" s="67" t="s">
        <v>133</v>
      </c>
      <c r="C54" s="46" t="s">
        <v>203</v>
      </c>
      <c r="D54" s="47">
        <v>258600</v>
      </c>
      <c r="E54" s="68" t="s">
        <v>42</v>
      </c>
      <c r="F54" s="69">
        <f t="shared" si="1"/>
        <v>258600</v>
      </c>
    </row>
    <row r="55" spans="1:6" x14ac:dyDescent="0.2">
      <c r="A55" s="44" t="s">
        <v>204</v>
      </c>
      <c r="B55" s="67" t="s">
        <v>133</v>
      </c>
      <c r="C55" s="46" t="s">
        <v>205</v>
      </c>
      <c r="D55" s="47">
        <v>10000</v>
      </c>
      <c r="E55" s="68" t="s">
        <v>42</v>
      </c>
      <c r="F55" s="69">
        <f t="shared" si="1"/>
        <v>10000</v>
      </c>
    </row>
    <row r="56" spans="1:6" ht="38.25" x14ac:dyDescent="0.2">
      <c r="A56" s="44" t="s">
        <v>176</v>
      </c>
      <c r="B56" s="67" t="s">
        <v>133</v>
      </c>
      <c r="C56" s="46" t="s">
        <v>206</v>
      </c>
      <c r="D56" s="47">
        <v>10000</v>
      </c>
      <c r="E56" s="68" t="s">
        <v>42</v>
      </c>
      <c r="F56" s="69">
        <f t="shared" si="1"/>
        <v>10000</v>
      </c>
    </row>
    <row r="57" spans="1:6" ht="25.5" x14ac:dyDescent="0.2">
      <c r="A57" s="44" t="s">
        <v>207</v>
      </c>
      <c r="B57" s="67" t="s">
        <v>133</v>
      </c>
      <c r="C57" s="46" t="s">
        <v>208</v>
      </c>
      <c r="D57" s="47">
        <v>10000</v>
      </c>
      <c r="E57" s="68" t="s">
        <v>42</v>
      </c>
      <c r="F57" s="69">
        <f t="shared" si="1"/>
        <v>10000</v>
      </c>
    </row>
    <row r="58" spans="1:6" ht="76.5" x14ac:dyDescent="0.2">
      <c r="A58" s="44" t="s">
        <v>209</v>
      </c>
      <c r="B58" s="67" t="s">
        <v>133</v>
      </c>
      <c r="C58" s="46" t="s">
        <v>210</v>
      </c>
      <c r="D58" s="47">
        <v>10000</v>
      </c>
      <c r="E58" s="68" t="s">
        <v>42</v>
      </c>
      <c r="F58" s="69">
        <f t="shared" si="1"/>
        <v>10000</v>
      </c>
    </row>
    <row r="59" spans="1:6" x14ac:dyDescent="0.2">
      <c r="A59" s="44" t="s">
        <v>200</v>
      </c>
      <c r="B59" s="67" t="s">
        <v>133</v>
      </c>
      <c r="C59" s="46" t="s">
        <v>211</v>
      </c>
      <c r="D59" s="47">
        <v>10000</v>
      </c>
      <c r="E59" s="68" t="s">
        <v>42</v>
      </c>
      <c r="F59" s="69">
        <f t="shared" si="1"/>
        <v>10000</v>
      </c>
    </row>
    <row r="60" spans="1:6" x14ac:dyDescent="0.2">
      <c r="A60" s="44" t="s">
        <v>212</v>
      </c>
      <c r="B60" s="67" t="s">
        <v>133</v>
      </c>
      <c r="C60" s="46" t="s">
        <v>213</v>
      </c>
      <c r="D60" s="47">
        <v>10000</v>
      </c>
      <c r="E60" s="68" t="s">
        <v>42</v>
      </c>
      <c r="F60" s="69">
        <f t="shared" si="1"/>
        <v>10000</v>
      </c>
    </row>
    <row r="61" spans="1:6" x14ac:dyDescent="0.2">
      <c r="A61" s="44" t="s">
        <v>214</v>
      </c>
      <c r="B61" s="67" t="s">
        <v>133</v>
      </c>
      <c r="C61" s="46" t="s">
        <v>215</v>
      </c>
      <c r="D61" s="47">
        <v>135800</v>
      </c>
      <c r="E61" s="68" t="s">
        <v>42</v>
      </c>
      <c r="F61" s="69">
        <f t="shared" si="1"/>
        <v>135800</v>
      </c>
    </row>
    <row r="62" spans="1:6" ht="38.25" x14ac:dyDescent="0.2">
      <c r="A62" s="44" t="s">
        <v>141</v>
      </c>
      <c r="B62" s="67" t="s">
        <v>133</v>
      </c>
      <c r="C62" s="46" t="s">
        <v>216</v>
      </c>
      <c r="D62" s="47">
        <v>74000</v>
      </c>
      <c r="E62" s="68" t="s">
        <v>42</v>
      </c>
      <c r="F62" s="69">
        <f t="shared" si="1"/>
        <v>74000</v>
      </c>
    </row>
    <row r="63" spans="1:6" ht="38.25" x14ac:dyDescent="0.2">
      <c r="A63" s="44" t="s">
        <v>143</v>
      </c>
      <c r="B63" s="67" t="s">
        <v>133</v>
      </c>
      <c r="C63" s="46" t="s">
        <v>217</v>
      </c>
      <c r="D63" s="47">
        <v>74000</v>
      </c>
      <c r="E63" s="68" t="s">
        <v>42</v>
      </c>
      <c r="F63" s="69">
        <f t="shared" si="1"/>
        <v>74000</v>
      </c>
    </row>
    <row r="64" spans="1:6" ht="76.5" x14ac:dyDescent="0.2">
      <c r="A64" s="44" t="s">
        <v>218</v>
      </c>
      <c r="B64" s="67" t="s">
        <v>133</v>
      </c>
      <c r="C64" s="46" t="s">
        <v>219</v>
      </c>
      <c r="D64" s="47">
        <v>74000</v>
      </c>
      <c r="E64" s="68" t="s">
        <v>42</v>
      </c>
      <c r="F64" s="69">
        <f t="shared" si="1"/>
        <v>74000</v>
      </c>
    </row>
    <row r="65" spans="1:6" x14ac:dyDescent="0.2">
      <c r="A65" s="44" t="s">
        <v>200</v>
      </c>
      <c r="B65" s="67" t="s">
        <v>133</v>
      </c>
      <c r="C65" s="46" t="s">
        <v>220</v>
      </c>
      <c r="D65" s="47">
        <v>74000</v>
      </c>
      <c r="E65" s="68" t="s">
        <v>42</v>
      </c>
      <c r="F65" s="69">
        <f t="shared" si="1"/>
        <v>74000</v>
      </c>
    </row>
    <row r="66" spans="1:6" x14ac:dyDescent="0.2">
      <c r="A66" s="44" t="s">
        <v>221</v>
      </c>
      <c r="B66" s="67" t="s">
        <v>133</v>
      </c>
      <c r="C66" s="46" t="s">
        <v>222</v>
      </c>
      <c r="D66" s="47">
        <v>74000</v>
      </c>
      <c r="E66" s="68" t="s">
        <v>42</v>
      </c>
      <c r="F66" s="69">
        <f t="shared" si="1"/>
        <v>74000</v>
      </c>
    </row>
    <row r="67" spans="1:6" ht="25.5" x14ac:dyDescent="0.2">
      <c r="A67" s="44" t="s">
        <v>223</v>
      </c>
      <c r="B67" s="67" t="s">
        <v>133</v>
      </c>
      <c r="C67" s="46" t="s">
        <v>224</v>
      </c>
      <c r="D67" s="47">
        <v>69600</v>
      </c>
      <c r="E67" s="68" t="s">
        <v>42</v>
      </c>
      <c r="F67" s="69">
        <f t="shared" si="1"/>
        <v>69600</v>
      </c>
    </row>
    <row r="68" spans="1:6" x14ac:dyDescent="0.2">
      <c r="A68" s="44" t="s">
        <v>225</v>
      </c>
      <c r="B68" s="67" t="s">
        <v>133</v>
      </c>
      <c r="C68" s="46" t="s">
        <v>226</v>
      </c>
      <c r="D68" s="47">
        <v>4400</v>
      </c>
      <c r="E68" s="68" t="s">
        <v>42</v>
      </c>
      <c r="F68" s="69">
        <f t="shared" si="1"/>
        <v>4400</v>
      </c>
    </row>
    <row r="69" spans="1:6" ht="25.5" x14ac:dyDescent="0.2">
      <c r="A69" s="44" t="s">
        <v>167</v>
      </c>
      <c r="B69" s="67" t="s">
        <v>133</v>
      </c>
      <c r="C69" s="46" t="s">
        <v>227</v>
      </c>
      <c r="D69" s="47">
        <v>56800</v>
      </c>
      <c r="E69" s="68" t="s">
        <v>42</v>
      </c>
      <c r="F69" s="69">
        <f t="shared" si="1"/>
        <v>56800</v>
      </c>
    </row>
    <row r="70" spans="1:6" ht="38.25" x14ac:dyDescent="0.2">
      <c r="A70" s="44" t="s">
        <v>169</v>
      </c>
      <c r="B70" s="67" t="s">
        <v>133</v>
      </c>
      <c r="C70" s="46" t="s">
        <v>228</v>
      </c>
      <c r="D70" s="47">
        <v>20000</v>
      </c>
      <c r="E70" s="68" t="s">
        <v>42</v>
      </c>
      <c r="F70" s="69">
        <f t="shared" si="1"/>
        <v>20000</v>
      </c>
    </row>
    <row r="71" spans="1:6" ht="89.25" x14ac:dyDescent="0.2">
      <c r="A71" s="70" t="s">
        <v>229</v>
      </c>
      <c r="B71" s="67" t="s">
        <v>133</v>
      </c>
      <c r="C71" s="46" t="s">
        <v>230</v>
      </c>
      <c r="D71" s="47">
        <v>20000</v>
      </c>
      <c r="E71" s="68" t="s">
        <v>42</v>
      </c>
      <c r="F71" s="69">
        <f t="shared" si="1"/>
        <v>20000</v>
      </c>
    </row>
    <row r="72" spans="1:6" x14ac:dyDescent="0.2">
      <c r="A72" s="44" t="s">
        <v>200</v>
      </c>
      <c r="B72" s="67" t="s">
        <v>133</v>
      </c>
      <c r="C72" s="46" t="s">
        <v>231</v>
      </c>
      <c r="D72" s="47">
        <v>20000</v>
      </c>
      <c r="E72" s="68" t="s">
        <v>42</v>
      </c>
      <c r="F72" s="69">
        <f t="shared" si="1"/>
        <v>20000</v>
      </c>
    </row>
    <row r="73" spans="1:6" x14ac:dyDescent="0.2">
      <c r="A73" s="44" t="s">
        <v>221</v>
      </c>
      <c r="B73" s="67" t="s">
        <v>133</v>
      </c>
      <c r="C73" s="46" t="s">
        <v>232</v>
      </c>
      <c r="D73" s="47">
        <v>20000</v>
      </c>
      <c r="E73" s="68" t="s">
        <v>42</v>
      </c>
      <c r="F73" s="69">
        <f t="shared" si="1"/>
        <v>20000</v>
      </c>
    </row>
    <row r="74" spans="1:6" x14ac:dyDescent="0.2">
      <c r="A74" s="44" t="s">
        <v>233</v>
      </c>
      <c r="B74" s="67" t="s">
        <v>133</v>
      </c>
      <c r="C74" s="46" t="s">
        <v>234</v>
      </c>
      <c r="D74" s="47">
        <v>20000</v>
      </c>
      <c r="E74" s="68" t="s">
        <v>42</v>
      </c>
      <c r="F74" s="69">
        <f t="shared" si="1"/>
        <v>20000</v>
      </c>
    </row>
    <row r="75" spans="1:6" ht="38.25" x14ac:dyDescent="0.2">
      <c r="A75" s="44" t="s">
        <v>235</v>
      </c>
      <c r="B75" s="67" t="s">
        <v>133</v>
      </c>
      <c r="C75" s="46" t="s">
        <v>236</v>
      </c>
      <c r="D75" s="47">
        <v>36800</v>
      </c>
      <c r="E75" s="68" t="s">
        <v>42</v>
      </c>
      <c r="F75" s="69">
        <f t="shared" si="1"/>
        <v>36800</v>
      </c>
    </row>
    <row r="76" spans="1:6" ht="127.5" x14ac:dyDescent="0.2">
      <c r="A76" s="70" t="s">
        <v>237</v>
      </c>
      <c r="B76" s="67" t="s">
        <v>133</v>
      </c>
      <c r="C76" s="46" t="s">
        <v>238</v>
      </c>
      <c r="D76" s="47">
        <v>20000</v>
      </c>
      <c r="E76" s="68" t="s">
        <v>42</v>
      </c>
      <c r="F76" s="69">
        <f t="shared" si="1"/>
        <v>20000</v>
      </c>
    </row>
    <row r="77" spans="1:6" ht="25.5" x14ac:dyDescent="0.2">
      <c r="A77" s="44" t="s">
        <v>159</v>
      </c>
      <c r="B77" s="67" t="s">
        <v>133</v>
      </c>
      <c r="C77" s="46" t="s">
        <v>239</v>
      </c>
      <c r="D77" s="47">
        <v>20000</v>
      </c>
      <c r="E77" s="68" t="s">
        <v>42</v>
      </c>
      <c r="F77" s="69">
        <f t="shared" si="1"/>
        <v>20000</v>
      </c>
    </row>
    <row r="78" spans="1:6" ht="38.25" x14ac:dyDescent="0.2">
      <c r="A78" s="44" t="s">
        <v>161</v>
      </c>
      <c r="B78" s="67" t="s">
        <v>133</v>
      </c>
      <c r="C78" s="46" t="s">
        <v>240</v>
      </c>
      <c r="D78" s="47">
        <v>20000</v>
      </c>
      <c r="E78" s="68" t="s">
        <v>42</v>
      </c>
      <c r="F78" s="69">
        <f t="shared" si="1"/>
        <v>20000</v>
      </c>
    </row>
    <row r="79" spans="1:6" x14ac:dyDescent="0.2">
      <c r="A79" s="44" t="s">
        <v>163</v>
      </c>
      <c r="B79" s="67" t="s">
        <v>133</v>
      </c>
      <c r="C79" s="46" t="s">
        <v>241</v>
      </c>
      <c r="D79" s="47">
        <v>20000</v>
      </c>
      <c r="E79" s="68" t="s">
        <v>42</v>
      </c>
      <c r="F79" s="69">
        <f t="shared" ref="F79:F110" si="2">IF(OR(D79="-",IF(E79="-",0,E79)&gt;=IF(D79="-",0,D79)),"-",IF(D79="-",0,D79)-IF(E79="-",0,E79))</f>
        <v>20000</v>
      </c>
    </row>
    <row r="80" spans="1:6" ht="102" x14ac:dyDescent="0.2">
      <c r="A80" s="70" t="s">
        <v>242</v>
      </c>
      <c r="B80" s="67" t="s">
        <v>133</v>
      </c>
      <c r="C80" s="46" t="s">
        <v>243</v>
      </c>
      <c r="D80" s="47">
        <v>16800</v>
      </c>
      <c r="E80" s="68" t="s">
        <v>42</v>
      </c>
      <c r="F80" s="69">
        <f t="shared" si="2"/>
        <v>16800</v>
      </c>
    </row>
    <row r="81" spans="1:6" ht="25.5" x14ac:dyDescent="0.2">
      <c r="A81" s="44" t="s">
        <v>159</v>
      </c>
      <c r="B81" s="67" t="s">
        <v>133</v>
      </c>
      <c r="C81" s="46" t="s">
        <v>244</v>
      </c>
      <c r="D81" s="47">
        <v>16800</v>
      </c>
      <c r="E81" s="68" t="s">
        <v>42</v>
      </c>
      <c r="F81" s="69">
        <f t="shared" si="2"/>
        <v>16800</v>
      </c>
    </row>
    <row r="82" spans="1:6" ht="38.25" x14ac:dyDescent="0.2">
      <c r="A82" s="44" t="s">
        <v>161</v>
      </c>
      <c r="B82" s="67" t="s">
        <v>133</v>
      </c>
      <c r="C82" s="46" t="s">
        <v>245</v>
      </c>
      <c r="D82" s="47">
        <v>16800</v>
      </c>
      <c r="E82" s="68" t="s">
        <v>42</v>
      </c>
      <c r="F82" s="69">
        <f t="shared" si="2"/>
        <v>16800</v>
      </c>
    </row>
    <row r="83" spans="1:6" x14ac:dyDescent="0.2">
      <c r="A83" s="44" t="s">
        <v>163</v>
      </c>
      <c r="B83" s="67" t="s">
        <v>133</v>
      </c>
      <c r="C83" s="46" t="s">
        <v>246</v>
      </c>
      <c r="D83" s="47">
        <v>16800</v>
      </c>
      <c r="E83" s="68" t="s">
        <v>42</v>
      </c>
      <c r="F83" s="69">
        <f t="shared" si="2"/>
        <v>16800</v>
      </c>
    </row>
    <row r="84" spans="1:6" ht="76.5" x14ac:dyDescent="0.2">
      <c r="A84" s="44" t="s">
        <v>247</v>
      </c>
      <c r="B84" s="67" t="s">
        <v>133</v>
      </c>
      <c r="C84" s="46" t="s">
        <v>248</v>
      </c>
      <c r="D84" s="47">
        <v>5000</v>
      </c>
      <c r="E84" s="68" t="s">
        <v>42</v>
      </c>
      <c r="F84" s="69">
        <f t="shared" si="2"/>
        <v>5000</v>
      </c>
    </row>
    <row r="85" spans="1:6" ht="38.25" x14ac:dyDescent="0.2">
      <c r="A85" s="44" t="s">
        <v>249</v>
      </c>
      <c r="B85" s="67" t="s">
        <v>133</v>
      </c>
      <c r="C85" s="46" t="s">
        <v>250</v>
      </c>
      <c r="D85" s="47">
        <v>5000</v>
      </c>
      <c r="E85" s="68" t="s">
        <v>42</v>
      </c>
      <c r="F85" s="69">
        <f t="shared" si="2"/>
        <v>5000</v>
      </c>
    </row>
    <row r="86" spans="1:6" ht="153" x14ac:dyDescent="0.2">
      <c r="A86" s="70" t="s">
        <v>251</v>
      </c>
      <c r="B86" s="67" t="s">
        <v>133</v>
      </c>
      <c r="C86" s="46" t="s">
        <v>252</v>
      </c>
      <c r="D86" s="47">
        <v>5000</v>
      </c>
      <c r="E86" s="68" t="s">
        <v>42</v>
      </c>
      <c r="F86" s="69">
        <f t="shared" si="2"/>
        <v>5000</v>
      </c>
    </row>
    <row r="87" spans="1:6" ht="25.5" x14ac:dyDescent="0.2">
      <c r="A87" s="44" t="s">
        <v>159</v>
      </c>
      <c r="B87" s="67" t="s">
        <v>133</v>
      </c>
      <c r="C87" s="46" t="s">
        <v>253</v>
      </c>
      <c r="D87" s="47">
        <v>5000</v>
      </c>
      <c r="E87" s="68" t="s">
        <v>42</v>
      </c>
      <c r="F87" s="69">
        <f t="shared" si="2"/>
        <v>5000</v>
      </c>
    </row>
    <row r="88" spans="1:6" ht="38.25" x14ac:dyDescent="0.2">
      <c r="A88" s="44" t="s">
        <v>161</v>
      </c>
      <c r="B88" s="67" t="s">
        <v>133</v>
      </c>
      <c r="C88" s="46" t="s">
        <v>254</v>
      </c>
      <c r="D88" s="47">
        <v>5000</v>
      </c>
      <c r="E88" s="68" t="s">
        <v>42</v>
      </c>
      <c r="F88" s="69">
        <f t="shared" si="2"/>
        <v>5000</v>
      </c>
    </row>
    <row r="89" spans="1:6" x14ac:dyDescent="0.2">
      <c r="A89" s="44" t="s">
        <v>163</v>
      </c>
      <c r="B89" s="67" t="s">
        <v>133</v>
      </c>
      <c r="C89" s="46" t="s">
        <v>255</v>
      </c>
      <c r="D89" s="47">
        <v>5000</v>
      </c>
      <c r="E89" s="68" t="s">
        <v>42</v>
      </c>
      <c r="F89" s="69">
        <f t="shared" si="2"/>
        <v>5000</v>
      </c>
    </row>
    <row r="90" spans="1:6" x14ac:dyDescent="0.2">
      <c r="A90" s="44" t="s">
        <v>256</v>
      </c>
      <c r="B90" s="67" t="s">
        <v>133</v>
      </c>
      <c r="C90" s="46" t="s">
        <v>257</v>
      </c>
      <c r="D90" s="47">
        <v>117600</v>
      </c>
      <c r="E90" s="68">
        <v>1756.26</v>
      </c>
      <c r="F90" s="69">
        <f t="shared" si="2"/>
        <v>115843.74</v>
      </c>
    </row>
    <row r="91" spans="1:6" x14ac:dyDescent="0.2">
      <c r="A91" s="44" t="s">
        <v>258</v>
      </c>
      <c r="B91" s="67" t="s">
        <v>133</v>
      </c>
      <c r="C91" s="46" t="s">
        <v>259</v>
      </c>
      <c r="D91" s="47">
        <v>117600</v>
      </c>
      <c r="E91" s="68">
        <v>1756.26</v>
      </c>
      <c r="F91" s="69">
        <f t="shared" si="2"/>
        <v>115843.74</v>
      </c>
    </row>
    <row r="92" spans="1:6" ht="38.25" x14ac:dyDescent="0.2">
      <c r="A92" s="44" t="s">
        <v>176</v>
      </c>
      <c r="B92" s="67" t="s">
        <v>133</v>
      </c>
      <c r="C92" s="46" t="s">
        <v>260</v>
      </c>
      <c r="D92" s="47">
        <v>117600</v>
      </c>
      <c r="E92" s="68">
        <v>1756.26</v>
      </c>
      <c r="F92" s="69">
        <f t="shared" si="2"/>
        <v>115843.74</v>
      </c>
    </row>
    <row r="93" spans="1:6" x14ac:dyDescent="0.2">
      <c r="A93" s="44" t="s">
        <v>178</v>
      </c>
      <c r="B93" s="67" t="s">
        <v>133</v>
      </c>
      <c r="C93" s="46" t="s">
        <v>261</v>
      </c>
      <c r="D93" s="47">
        <v>117600</v>
      </c>
      <c r="E93" s="68">
        <v>1756.26</v>
      </c>
      <c r="F93" s="69">
        <f t="shared" si="2"/>
        <v>115843.74</v>
      </c>
    </row>
    <row r="94" spans="1:6" ht="76.5" x14ac:dyDescent="0.2">
      <c r="A94" s="44" t="s">
        <v>262</v>
      </c>
      <c r="B94" s="67" t="s">
        <v>133</v>
      </c>
      <c r="C94" s="46" t="s">
        <v>263</v>
      </c>
      <c r="D94" s="47">
        <v>117600</v>
      </c>
      <c r="E94" s="68">
        <v>1756.26</v>
      </c>
      <c r="F94" s="69">
        <f t="shared" si="2"/>
        <v>115843.74</v>
      </c>
    </row>
    <row r="95" spans="1:6" ht="63.75" x14ac:dyDescent="0.2">
      <c r="A95" s="44" t="s">
        <v>147</v>
      </c>
      <c r="B95" s="67" t="s">
        <v>133</v>
      </c>
      <c r="C95" s="46" t="s">
        <v>264</v>
      </c>
      <c r="D95" s="47">
        <v>117600</v>
      </c>
      <c r="E95" s="68">
        <v>1756.26</v>
      </c>
      <c r="F95" s="69">
        <f t="shared" si="2"/>
        <v>115843.74</v>
      </c>
    </row>
    <row r="96" spans="1:6" ht="25.5" x14ac:dyDescent="0.2">
      <c r="A96" s="44" t="s">
        <v>149</v>
      </c>
      <c r="B96" s="67" t="s">
        <v>133</v>
      </c>
      <c r="C96" s="46" t="s">
        <v>265</v>
      </c>
      <c r="D96" s="47">
        <v>117600</v>
      </c>
      <c r="E96" s="68">
        <v>1756.26</v>
      </c>
      <c r="F96" s="69">
        <f t="shared" si="2"/>
        <v>115843.74</v>
      </c>
    </row>
    <row r="97" spans="1:6" ht="25.5" x14ac:dyDescent="0.2">
      <c r="A97" s="44" t="s">
        <v>151</v>
      </c>
      <c r="B97" s="67" t="s">
        <v>133</v>
      </c>
      <c r="C97" s="46" t="s">
        <v>266</v>
      </c>
      <c r="D97" s="47">
        <v>90300</v>
      </c>
      <c r="E97" s="68">
        <v>1756.26</v>
      </c>
      <c r="F97" s="69">
        <f t="shared" si="2"/>
        <v>88543.74</v>
      </c>
    </row>
    <row r="98" spans="1:6" ht="51" x14ac:dyDescent="0.2">
      <c r="A98" s="44" t="s">
        <v>155</v>
      </c>
      <c r="B98" s="67" t="s">
        <v>133</v>
      </c>
      <c r="C98" s="46" t="s">
        <v>267</v>
      </c>
      <c r="D98" s="47">
        <v>27300</v>
      </c>
      <c r="E98" s="68" t="s">
        <v>42</v>
      </c>
      <c r="F98" s="69">
        <f t="shared" si="2"/>
        <v>27300</v>
      </c>
    </row>
    <row r="99" spans="1:6" ht="25.5" x14ac:dyDescent="0.2">
      <c r="A99" s="44" t="s">
        <v>268</v>
      </c>
      <c r="B99" s="67" t="s">
        <v>133</v>
      </c>
      <c r="C99" s="46" t="s">
        <v>269</v>
      </c>
      <c r="D99" s="47">
        <v>54000</v>
      </c>
      <c r="E99" s="68" t="s">
        <v>42</v>
      </c>
      <c r="F99" s="69">
        <f t="shared" si="2"/>
        <v>54000</v>
      </c>
    </row>
    <row r="100" spans="1:6" ht="38.25" x14ac:dyDescent="0.2">
      <c r="A100" s="44" t="s">
        <v>270</v>
      </c>
      <c r="B100" s="67" t="s">
        <v>133</v>
      </c>
      <c r="C100" s="46" t="s">
        <v>271</v>
      </c>
      <c r="D100" s="47">
        <v>54000</v>
      </c>
      <c r="E100" s="68" t="s">
        <v>42</v>
      </c>
      <c r="F100" s="69">
        <f t="shared" si="2"/>
        <v>54000</v>
      </c>
    </row>
    <row r="101" spans="1:6" ht="76.5" x14ac:dyDescent="0.2">
      <c r="A101" s="44" t="s">
        <v>247</v>
      </c>
      <c r="B101" s="67" t="s">
        <v>133</v>
      </c>
      <c r="C101" s="46" t="s">
        <v>272</v>
      </c>
      <c r="D101" s="47">
        <v>54000</v>
      </c>
      <c r="E101" s="68" t="s">
        <v>42</v>
      </c>
      <c r="F101" s="69">
        <f t="shared" si="2"/>
        <v>54000</v>
      </c>
    </row>
    <row r="102" spans="1:6" x14ac:dyDescent="0.2">
      <c r="A102" s="44" t="s">
        <v>273</v>
      </c>
      <c r="B102" s="67" t="s">
        <v>133</v>
      </c>
      <c r="C102" s="46" t="s">
        <v>274</v>
      </c>
      <c r="D102" s="47">
        <v>50000</v>
      </c>
      <c r="E102" s="68" t="s">
        <v>42</v>
      </c>
      <c r="F102" s="69">
        <f t="shared" si="2"/>
        <v>50000</v>
      </c>
    </row>
    <row r="103" spans="1:6" ht="127.5" x14ac:dyDescent="0.2">
      <c r="A103" s="70" t="s">
        <v>275</v>
      </c>
      <c r="B103" s="67" t="s">
        <v>133</v>
      </c>
      <c r="C103" s="46" t="s">
        <v>276</v>
      </c>
      <c r="D103" s="47">
        <v>50000</v>
      </c>
      <c r="E103" s="68" t="s">
        <v>42</v>
      </c>
      <c r="F103" s="69">
        <f t="shared" si="2"/>
        <v>50000</v>
      </c>
    </row>
    <row r="104" spans="1:6" ht="25.5" x14ac:dyDescent="0.2">
      <c r="A104" s="44" t="s">
        <v>159</v>
      </c>
      <c r="B104" s="67" t="s">
        <v>133</v>
      </c>
      <c r="C104" s="46" t="s">
        <v>277</v>
      </c>
      <c r="D104" s="47">
        <v>50000</v>
      </c>
      <c r="E104" s="68" t="s">
        <v>42</v>
      </c>
      <c r="F104" s="69">
        <f t="shared" si="2"/>
        <v>50000</v>
      </c>
    </row>
    <row r="105" spans="1:6" ht="38.25" x14ac:dyDescent="0.2">
      <c r="A105" s="44" t="s">
        <v>161</v>
      </c>
      <c r="B105" s="67" t="s">
        <v>133</v>
      </c>
      <c r="C105" s="46" t="s">
        <v>278</v>
      </c>
      <c r="D105" s="47">
        <v>50000</v>
      </c>
      <c r="E105" s="68" t="s">
        <v>42</v>
      </c>
      <c r="F105" s="69">
        <f t="shared" si="2"/>
        <v>50000</v>
      </c>
    </row>
    <row r="106" spans="1:6" x14ac:dyDescent="0.2">
      <c r="A106" s="44" t="s">
        <v>163</v>
      </c>
      <c r="B106" s="67" t="s">
        <v>133</v>
      </c>
      <c r="C106" s="46" t="s">
        <v>279</v>
      </c>
      <c r="D106" s="47">
        <v>50000</v>
      </c>
      <c r="E106" s="68" t="s">
        <v>42</v>
      </c>
      <c r="F106" s="69">
        <f t="shared" si="2"/>
        <v>50000</v>
      </c>
    </row>
    <row r="107" spans="1:6" ht="25.5" x14ac:dyDescent="0.2">
      <c r="A107" s="44" t="s">
        <v>280</v>
      </c>
      <c r="B107" s="67" t="s">
        <v>133</v>
      </c>
      <c r="C107" s="46" t="s">
        <v>281</v>
      </c>
      <c r="D107" s="47">
        <v>4000</v>
      </c>
      <c r="E107" s="68" t="s">
        <v>42</v>
      </c>
      <c r="F107" s="69">
        <f t="shared" si="2"/>
        <v>4000</v>
      </c>
    </row>
    <row r="108" spans="1:6" ht="114.75" x14ac:dyDescent="0.2">
      <c r="A108" s="70" t="s">
        <v>282</v>
      </c>
      <c r="B108" s="67" t="s">
        <v>133</v>
      </c>
      <c r="C108" s="46" t="s">
        <v>283</v>
      </c>
      <c r="D108" s="47">
        <v>4000</v>
      </c>
      <c r="E108" s="68" t="s">
        <v>42</v>
      </c>
      <c r="F108" s="69">
        <f t="shared" si="2"/>
        <v>4000</v>
      </c>
    </row>
    <row r="109" spans="1:6" ht="25.5" x14ac:dyDescent="0.2">
      <c r="A109" s="44" t="s">
        <v>159</v>
      </c>
      <c r="B109" s="67" t="s">
        <v>133</v>
      </c>
      <c r="C109" s="46" t="s">
        <v>284</v>
      </c>
      <c r="D109" s="47">
        <v>4000</v>
      </c>
      <c r="E109" s="68" t="s">
        <v>42</v>
      </c>
      <c r="F109" s="69">
        <f t="shared" si="2"/>
        <v>4000</v>
      </c>
    </row>
    <row r="110" spans="1:6" ht="38.25" x14ac:dyDescent="0.2">
      <c r="A110" s="44" t="s">
        <v>161</v>
      </c>
      <c r="B110" s="67" t="s">
        <v>133</v>
      </c>
      <c r="C110" s="46" t="s">
        <v>285</v>
      </c>
      <c r="D110" s="47">
        <v>4000</v>
      </c>
      <c r="E110" s="68" t="s">
        <v>42</v>
      </c>
      <c r="F110" s="69">
        <f t="shared" si="2"/>
        <v>4000</v>
      </c>
    </row>
    <row r="111" spans="1:6" x14ac:dyDescent="0.2">
      <c r="A111" s="44" t="s">
        <v>163</v>
      </c>
      <c r="B111" s="67" t="s">
        <v>133</v>
      </c>
      <c r="C111" s="46" t="s">
        <v>286</v>
      </c>
      <c r="D111" s="47">
        <v>4000</v>
      </c>
      <c r="E111" s="68" t="s">
        <v>42</v>
      </c>
      <c r="F111" s="69">
        <f t="shared" ref="F111:F142" si="3">IF(OR(D111="-",IF(E111="-",0,E111)&gt;=IF(D111="-",0,D111)),"-",IF(D111="-",0,D111)-IF(E111="-",0,E111))</f>
        <v>4000</v>
      </c>
    </row>
    <row r="112" spans="1:6" x14ac:dyDescent="0.2">
      <c r="A112" s="44" t="s">
        <v>287</v>
      </c>
      <c r="B112" s="67" t="s">
        <v>133</v>
      </c>
      <c r="C112" s="46" t="s">
        <v>288</v>
      </c>
      <c r="D112" s="47">
        <v>652800</v>
      </c>
      <c r="E112" s="68" t="s">
        <v>42</v>
      </c>
      <c r="F112" s="69">
        <f t="shared" si="3"/>
        <v>652800</v>
      </c>
    </row>
    <row r="113" spans="1:6" x14ac:dyDescent="0.2">
      <c r="A113" s="44" t="s">
        <v>289</v>
      </c>
      <c r="B113" s="67" t="s">
        <v>133</v>
      </c>
      <c r="C113" s="46" t="s">
        <v>290</v>
      </c>
      <c r="D113" s="47">
        <v>652800</v>
      </c>
      <c r="E113" s="68" t="s">
        <v>42</v>
      </c>
      <c r="F113" s="69">
        <f t="shared" si="3"/>
        <v>652800</v>
      </c>
    </row>
    <row r="114" spans="1:6" ht="38.25" x14ac:dyDescent="0.2">
      <c r="A114" s="44" t="s">
        <v>291</v>
      </c>
      <c r="B114" s="67" t="s">
        <v>133</v>
      </c>
      <c r="C114" s="46" t="s">
        <v>292</v>
      </c>
      <c r="D114" s="47">
        <v>652800</v>
      </c>
      <c r="E114" s="68" t="s">
        <v>42</v>
      </c>
      <c r="F114" s="69">
        <f t="shared" si="3"/>
        <v>652800</v>
      </c>
    </row>
    <row r="115" spans="1:6" ht="38.25" x14ac:dyDescent="0.2">
      <c r="A115" s="44" t="s">
        <v>293</v>
      </c>
      <c r="B115" s="67" t="s">
        <v>133</v>
      </c>
      <c r="C115" s="46" t="s">
        <v>294</v>
      </c>
      <c r="D115" s="47">
        <v>652800</v>
      </c>
      <c r="E115" s="68" t="s">
        <v>42</v>
      </c>
      <c r="F115" s="69">
        <f t="shared" si="3"/>
        <v>652800</v>
      </c>
    </row>
    <row r="116" spans="1:6" ht="102" x14ac:dyDescent="0.2">
      <c r="A116" s="70" t="s">
        <v>295</v>
      </c>
      <c r="B116" s="67" t="s">
        <v>133</v>
      </c>
      <c r="C116" s="46" t="s">
        <v>296</v>
      </c>
      <c r="D116" s="47">
        <v>652800</v>
      </c>
      <c r="E116" s="68" t="s">
        <v>42</v>
      </c>
      <c r="F116" s="69">
        <f t="shared" si="3"/>
        <v>652800</v>
      </c>
    </row>
    <row r="117" spans="1:6" ht="25.5" x14ac:dyDescent="0.2">
      <c r="A117" s="44" t="s">
        <v>159</v>
      </c>
      <c r="B117" s="67" t="s">
        <v>133</v>
      </c>
      <c r="C117" s="46" t="s">
        <v>297</v>
      </c>
      <c r="D117" s="47">
        <v>652800</v>
      </c>
      <c r="E117" s="68" t="s">
        <v>42</v>
      </c>
      <c r="F117" s="69">
        <f t="shared" si="3"/>
        <v>652800</v>
      </c>
    </row>
    <row r="118" spans="1:6" ht="38.25" x14ac:dyDescent="0.2">
      <c r="A118" s="44" t="s">
        <v>161</v>
      </c>
      <c r="B118" s="67" t="s">
        <v>133</v>
      </c>
      <c r="C118" s="46" t="s">
        <v>298</v>
      </c>
      <c r="D118" s="47">
        <v>652800</v>
      </c>
      <c r="E118" s="68" t="s">
        <v>42</v>
      </c>
      <c r="F118" s="69">
        <f t="shared" si="3"/>
        <v>652800</v>
      </c>
    </row>
    <row r="119" spans="1:6" x14ac:dyDescent="0.2">
      <c r="A119" s="44" t="s">
        <v>163</v>
      </c>
      <c r="B119" s="67" t="s">
        <v>133</v>
      </c>
      <c r="C119" s="46" t="s">
        <v>299</v>
      </c>
      <c r="D119" s="47">
        <v>652800</v>
      </c>
      <c r="E119" s="68" t="s">
        <v>42</v>
      </c>
      <c r="F119" s="69">
        <f t="shared" si="3"/>
        <v>652800</v>
      </c>
    </row>
    <row r="120" spans="1:6" x14ac:dyDescent="0.2">
      <c r="A120" s="44" t="s">
        <v>300</v>
      </c>
      <c r="B120" s="67" t="s">
        <v>133</v>
      </c>
      <c r="C120" s="46" t="s">
        <v>301</v>
      </c>
      <c r="D120" s="47">
        <v>3576700</v>
      </c>
      <c r="E120" s="68">
        <v>850.76</v>
      </c>
      <c r="F120" s="69">
        <f t="shared" si="3"/>
        <v>3575849.24</v>
      </c>
    </row>
    <row r="121" spans="1:6" x14ac:dyDescent="0.2">
      <c r="A121" s="44" t="s">
        <v>302</v>
      </c>
      <c r="B121" s="67" t="s">
        <v>133</v>
      </c>
      <c r="C121" s="46" t="s">
        <v>303</v>
      </c>
      <c r="D121" s="47">
        <v>390400</v>
      </c>
      <c r="E121" s="68" t="s">
        <v>42</v>
      </c>
      <c r="F121" s="69">
        <f t="shared" si="3"/>
        <v>390400</v>
      </c>
    </row>
    <row r="122" spans="1:6" ht="38.25" x14ac:dyDescent="0.2">
      <c r="A122" s="44" t="s">
        <v>304</v>
      </c>
      <c r="B122" s="67" t="s">
        <v>133</v>
      </c>
      <c r="C122" s="46" t="s">
        <v>305</v>
      </c>
      <c r="D122" s="47">
        <v>390400</v>
      </c>
      <c r="E122" s="68" t="s">
        <v>42</v>
      </c>
      <c r="F122" s="69">
        <f t="shared" si="3"/>
        <v>390400</v>
      </c>
    </row>
    <row r="123" spans="1:6" ht="38.25" x14ac:dyDescent="0.2">
      <c r="A123" s="44" t="s">
        <v>306</v>
      </c>
      <c r="B123" s="67" t="s">
        <v>133</v>
      </c>
      <c r="C123" s="46" t="s">
        <v>307</v>
      </c>
      <c r="D123" s="47">
        <v>390400</v>
      </c>
      <c r="E123" s="68" t="s">
        <v>42</v>
      </c>
      <c r="F123" s="69">
        <f t="shared" si="3"/>
        <v>390400</v>
      </c>
    </row>
    <row r="124" spans="1:6" ht="114.75" x14ac:dyDescent="0.2">
      <c r="A124" s="70" t="s">
        <v>308</v>
      </c>
      <c r="B124" s="67" t="s">
        <v>133</v>
      </c>
      <c r="C124" s="46" t="s">
        <v>309</v>
      </c>
      <c r="D124" s="47">
        <v>146400</v>
      </c>
      <c r="E124" s="68" t="s">
        <v>42</v>
      </c>
      <c r="F124" s="69">
        <f t="shared" si="3"/>
        <v>146400</v>
      </c>
    </row>
    <row r="125" spans="1:6" ht="25.5" x14ac:dyDescent="0.2">
      <c r="A125" s="44" t="s">
        <v>159</v>
      </c>
      <c r="B125" s="67" t="s">
        <v>133</v>
      </c>
      <c r="C125" s="46" t="s">
        <v>310</v>
      </c>
      <c r="D125" s="47">
        <v>146400</v>
      </c>
      <c r="E125" s="68" t="s">
        <v>42</v>
      </c>
      <c r="F125" s="69">
        <f t="shared" si="3"/>
        <v>146400</v>
      </c>
    </row>
    <row r="126" spans="1:6" ht="38.25" x14ac:dyDescent="0.2">
      <c r="A126" s="44" t="s">
        <v>161</v>
      </c>
      <c r="B126" s="67" t="s">
        <v>133</v>
      </c>
      <c r="C126" s="46" t="s">
        <v>311</v>
      </c>
      <c r="D126" s="47">
        <v>146400</v>
      </c>
      <c r="E126" s="68" t="s">
        <v>42</v>
      </c>
      <c r="F126" s="69">
        <f t="shared" si="3"/>
        <v>146400</v>
      </c>
    </row>
    <row r="127" spans="1:6" x14ac:dyDescent="0.2">
      <c r="A127" s="44" t="s">
        <v>163</v>
      </c>
      <c r="B127" s="67" t="s">
        <v>133</v>
      </c>
      <c r="C127" s="46" t="s">
        <v>312</v>
      </c>
      <c r="D127" s="47">
        <v>146400</v>
      </c>
      <c r="E127" s="68" t="s">
        <v>42</v>
      </c>
      <c r="F127" s="69">
        <f t="shared" si="3"/>
        <v>146400</v>
      </c>
    </row>
    <row r="128" spans="1:6" ht="102" x14ac:dyDescent="0.2">
      <c r="A128" s="70" t="s">
        <v>313</v>
      </c>
      <c r="B128" s="67" t="s">
        <v>133</v>
      </c>
      <c r="C128" s="46" t="s">
        <v>314</v>
      </c>
      <c r="D128" s="47">
        <v>244000</v>
      </c>
      <c r="E128" s="68" t="s">
        <v>42</v>
      </c>
      <c r="F128" s="69">
        <f t="shared" si="3"/>
        <v>244000</v>
      </c>
    </row>
    <row r="129" spans="1:6" ht="25.5" x14ac:dyDescent="0.2">
      <c r="A129" s="44" t="s">
        <v>159</v>
      </c>
      <c r="B129" s="67" t="s">
        <v>133</v>
      </c>
      <c r="C129" s="46" t="s">
        <v>315</v>
      </c>
      <c r="D129" s="47">
        <v>244000</v>
      </c>
      <c r="E129" s="68" t="s">
        <v>42</v>
      </c>
      <c r="F129" s="69">
        <f t="shared" si="3"/>
        <v>244000</v>
      </c>
    </row>
    <row r="130" spans="1:6" ht="38.25" x14ac:dyDescent="0.2">
      <c r="A130" s="44" t="s">
        <v>161</v>
      </c>
      <c r="B130" s="67" t="s">
        <v>133</v>
      </c>
      <c r="C130" s="46" t="s">
        <v>316</v>
      </c>
      <c r="D130" s="47">
        <v>244000</v>
      </c>
      <c r="E130" s="68" t="s">
        <v>42</v>
      </c>
      <c r="F130" s="69">
        <f t="shared" si="3"/>
        <v>244000</v>
      </c>
    </row>
    <row r="131" spans="1:6" x14ac:dyDescent="0.2">
      <c r="A131" s="44" t="s">
        <v>163</v>
      </c>
      <c r="B131" s="67" t="s">
        <v>133</v>
      </c>
      <c r="C131" s="46" t="s">
        <v>317</v>
      </c>
      <c r="D131" s="47">
        <v>144000</v>
      </c>
      <c r="E131" s="68" t="s">
        <v>42</v>
      </c>
      <c r="F131" s="69">
        <f t="shared" si="3"/>
        <v>144000</v>
      </c>
    </row>
    <row r="132" spans="1:6" x14ac:dyDescent="0.2">
      <c r="A132" s="44" t="s">
        <v>165</v>
      </c>
      <c r="B132" s="67" t="s">
        <v>133</v>
      </c>
      <c r="C132" s="46" t="s">
        <v>318</v>
      </c>
      <c r="D132" s="47">
        <v>100000</v>
      </c>
      <c r="E132" s="68" t="s">
        <v>42</v>
      </c>
      <c r="F132" s="69">
        <f t="shared" si="3"/>
        <v>100000</v>
      </c>
    </row>
    <row r="133" spans="1:6" x14ac:dyDescent="0.2">
      <c r="A133" s="44" t="s">
        <v>319</v>
      </c>
      <c r="B133" s="67" t="s">
        <v>133</v>
      </c>
      <c r="C133" s="46" t="s">
        <v>320</v>
      </c>
      <c r="D133" s="47">
        <v>111100</v>
      </c>
      <c r="E133" s="68">
        <v>850.76</v>
      </c>
      <c r="F133" s="69">
        <f t="shared" si="3"/>
        <v>110249.24</v>
      </c>
    </row>
    <row r="134" spans="1:6" ht="38.25" x14ac:dyDescent="0.2">
      <c r="A134" s="44" t="s">
        <v>304</v>
      </c>
      <c r="B134" s="67" t="s">
        <v>133</v>
      </c>
      <c r="C134" s="46" t="s">
        <v>321</v>
      </c>
      <c r="D134" s="47">
        <v>111100</v>
      </c>
      <c r="E134" s="68">
        <v>850.76</v>
      </c>
      <c r="F134" s="69">
        <f t="shared" si="3"/>
        <v>110249.24</v>
      </c>
    </row>
    <row r="135" spans="1:6" ht="38.25" x14ac:dyDescent="0.2">
      <c r="A135" s="44" t="s">
        <v>306</v>
      </c>
      <c r="B135" s="67" t="s">
        <v>133</v>
      </c>
      <c r="C135" s="46" t="s">
        <v>322</v>
      </c>
      <c r="D135" s="47">
        <v>111100</v>
      </c>
      <c r="E135" s="68">
        <v>850.76</v>
      </c>
      <c r="F135" s="69">
        <f t="shared" si="3"/>
        <v>110249.24</v>
      </c>
    </row>
    <row r="136" spans="1:6" ht="89.25" x14ac:dyDescent="0.2">
      <c r="A136" s="70" t="s">
        <v>323</v>
      </c>
      <c r="B136" s="67" t="s">
        <v>133</v>
      </c>
      <c r="C136" s="46" t="s">
        <v>324</v>
      </c>
      <c r="D136" s="47">
        <v>111100</v>
      </c>
      <c r="E136" s="68">
        <v>850.76</v>
      </c>
      <c r="F136" s="69">
        <f t="shared" si="3"/>
        <v>110249.24</v>
      </c>
    </row>
    <row r="137" spans="1:6" ht="25.5" x14ac:dyDescent="0.2">
      <c r="A137" s="44" t="s">
        <v>159</v>
      </c>
      <c r="B137" s="67" t="s">
        <v>133</v>
      </c>
      <c r="C137" s="46" t="s">
        <v>325</v>
      </c>
      <c r="D137" s="47">
        <v>111100</v>
      </c>
      <c r="E137" s="68">
        <v>850.76</v>
      </c>
      <c r="F137" s="69">
        <f t="shared" si="3"/>
        <v>110249.24</v>
      </c>
    </row>
    <row r="138" spans="1:6" ht="38.25" x14ac:dyDescent="0.2">
      <c r="A138" s="44" t="s">
        <v>161</v>
      </c>
      <c r="B138" s="67" t="s">
        <v>133</v>
      </c>
      <c r="C138" s="46" t="s">
        <v>326</v>
      </c>
      <c r="D138" s="47">
        <v>111100</v>
      </c>
      <c r="E138" s="68">
        <v>850.76</v>
      </c>
      <c r="F138" s="69">
        <f t="shared" si="3"/>
        <v>110249.24</v>
      </c>
    </row>
    <row r="139" spans="1:6" x14ac:dyDescent="0.2">
      <c r="A139" s="44" t="s">
        <v>163</v>
      </c>
      <c r="B139" s="67" t="s">
        <v>133</v>
      </c>
      <c r="C139" s="46" t="s">
        <v>327</v>
      </c>
      <c r="D139" s="47">
        <v>111100</v>
      </c>
      <c r="E139" s="68">
        <v>850.76</v>
      </c>
      <c r="F139" s="69">
        <f t="shared" si="3"/>
        <v>110249.24</v>
      </c>
    </row>
    <row r="140" spans="1:6" x14ac:dyDescent="0.2">
      <c r="A140" s="44" t="s">
        <v>328</v>
      </c>
      <c r="B140" s="67" t="s">
        <v>133</v>
      </c>
      <c r="C140" s="46" t="s">
        <v>329</v>
      </c>
      <c r="D140" s="47">
        <v>3075200</v>
      </c>
      <c r="E140" s="68" t="s">
        <v>42</v>
      </c>
      <c r="F140" s="69">
        <f t="shared" si="3"/>
        <v>3075200</v>
      </c>
    </row>
    <row r="141" spans="1:6" ht="38.25" x14ac:dyDescent="0.2">
      <c r="A141" s="44" t="s">
        <v>304</v>
      </c>
      <c r="B141" s="67" t="s">
        <v>133</v>
      </c>
      <c r="C141" s="46" t="s">
        <v>330</v>
      </c>
      <c r="D141" s="47">
        <v>3075200</v>
      </c>
      <c r="E141" s="68" t="s">
        <v>42</v>
      </c>
      <c r="F141" s="69">
        <f t="shared" si="3"/>
        <v>3075200</v>
      </c>
    </row>
    <row r="142" spans="1:6" ht="25.5" x14ac:dyDescent="0.2">
      <c r="A142" s="44" t="s">
        <v>331</v>
      </c>
      <c r="B142" s="67" t="s">
        <v>133</v>
      </c>
      <c r="C142" s="46" t="s">
        <v>332</v>
      </c>
      <c r="D142" s="47">
        <v>3075200</v>
      </c>
      <c r="E142" s="68" t="s">
        <v>42</v>
      </c>
      <c r="F142" s="69">
        <f t="shared" si="3"/>
        <v>3075200</v>
      </c>
    </row>
    <row r="143" spans="1:6" ht="102" x14ac:dyDescent="0.2">
      <c r="A143" s="70" t="s">
        <v>333</v>
      </c>
      <c r="B143" s="67" t="s">
        <v>133</v>
      </c>
      <c r="C143" s="46" t="s">
        <v>334</v>
      </c>
      <c r="D143" s="47">
        <v>688400</v>
      </c>
      <c r="E143" s="68" t="s">
        <v>42</v>
      </c>
      <c r="F143" s="69">
        <f t="shared" ref="F143:F174" si="4">IF(OR(D143="-",IF(E143="-",0,E143)&gt;=IF(D143="-",0,D143)),"-",IF(D143="-",0,D143)-IF(E143="-",0,E143))</f>
        <v>688400</v>
      </c>
    </row>
    <row r="144" spans="1:6" ht="25.5" x14ac:dyDescent="0.2">
      <c r="A144" s="44" t="s">
        <v>159</v>
      </c>
      <c r="B144" s="67" t="s">
        <v>133</v>
      </c>
      <c r="C144" s="46" t="s">
        <v>335</v>
      </c>
      <c r="D144" s="47">
        <v>688400</v>
      </c>
      <c r="E144" s="68" t="s">
        <v>42</v>
      </c>
      <c r="F144" s="69">
        <f t="shared" si="4"/>
        <v>688400</v>
      </c>
    </row>
    <row r="145" spans="1:6" ht="38.25" x14ac:dyDescent="0.2">
      <c r="A145" s="44" t="s">
        <v>161</v>
      </c>
      <c r="B145" s="67" t="s">
        <v>133</v>
      </c>
      <c r="C145" s="46" t="s">
        <v>336</v>
      </c>
      <c r="D145" s="47">
        <v>688400</v>
      </c>
      <c r="E145" s="68" t="s">
        <v>42</v>
      </c>
      <c r="F145" s="69">
        <f t="shared" si="4"/>
        <v>688400</v>
      </c>
    </row>
    <row r="146" spans="1:6" x14ac:dyDescent="0.2">
      <c r="A146" s="44" t="s">
        <v>163</v>
      </c>
      <c r="B146" s="67" t="s">
        <v>133</v>
      </c>
      <c r="C146" s="46" t="s">
        <v>337</v>
      </c>
      <c r="D146" s="47">
        <v>15000</v>
      </c>
      <c r="E146" s="68" t="s">
        <v>42</v>
      </c>
      <c r="F146" s="69">
        <f t="shared" si="4"/>
        <v>15000</v>
      </c>
    </row>
    <row r="147" spans="1:6" x14ac:dyDescent="0.2">
      <c r="A147" s="44" t="s">
        <v>165</v>
      </c>
      <c r="B147" s="67" t="s">
        <v>133</v>
      </c>
      <c r="C147" s="46" t="s">
        <v>338</v>
      </c>
      <c r="D147" s="47">
        <v>673400</v>
      </c>
      <c r="E147" s="68" t="s">
        <v>42</v>
      </c>
      <c r="F147" s="69">
        <f t="shared" si="4"/>
        <v>673400</v>
      </c>
    </row>
    <row r="148" spans="1:6" ht="114.75" x14ac:dyDescent="0.2">
      <c r="A148" s="70" t="s">
        <v>339</v>
      </c>
      <c r="B148" s="67" t="s">
        <v>133</v>
      </c>
      <c r="C148" s="46" t="s">
        <v>340</v>
      </c>
      <c r="D148" s="47">
        <v>5000</v>
      </c>
      <c r="E148" s="68" t="s">
        <v>42</v>
      </c>
      <c r="F148" s="69">
        <f t="shared" si="4"/>
        <v>5000</v>
      </c>
    </row>
    <row r="149" spans="1:6" ht="25.5" x14ac:dyDescent="0.2">
      <c r="A149" s="44" t="s">
        <v>159</v>
      </c>
      <c r="B149" s="67" t="s">
        <v>133</v>
      </c>
      <c r="C149" s="46" t="s">
        <v>341</v>
      </c>
      <c r="D149" s="47">
        <v>5000</v>
      </c>
      <c r="E149" s="68" t="s">
        <v>42</v>
      </c>
      <c r="F149" s="69">
        <f t="shared" si="4"/>
        <v>5000</v>
      </c>
    </row>
    <row r="150" spans="1:6" ht="38.25" x14ac:dyDescent="0.2">
      <c r="A150" s="44" t="s">
        <v>161</v>
      </c>
      <c r="B150" s="67" t="s">
        <v>133</v>
      </c>
      <c r="C150" s="46" t="s">
        <v>342</v>
      </c>
      <c r="D150" s="47">
        <v>5000</v>
      </c>
      <c r="E150" s="68" t="s">
        <v>42</v>
      </c>
      <c r="F150" s="69">
        <f t="shared" si="4"/>
        <v>5000</v>
      </c>
    </row>
    <row r="151" spans="1:6" x14ac:dyDescent="0.2">
      <c r="A151" s="44" t="s">
        <v>163</v>
      </c>
      <c r="B151" s="67" t="s">
        <v>133</v>
      </c>
      <c r="C151" s="46" t="s">
        <v>343</v>
      </c>
      <c r="D151" s="47">
        <v>5000</v>
      </c>
      <c r="E151" s="68" t="s">
        <v>42</v>
      </c>
      <c r="F151" s="69">
        <f t="shared" si="4"/>
        <v>5000</v>
      </c>
    </row>
    <row r="152" spans="1:6" ht="89.25" x14ac:dyDescent="0.2">
      <c r="A152" s="70" t="s">
        <v>344</v>
      </c>
      <c r="B152" s="67" t="s">
        <v>133</v>
      </c>
      <c r="C152" s="46" t="s">
        <v>345</v>
      </c>
      <c r="D152" s="47">
        <v>30200</v>
      </c>
      <c r="E152" s="68" t="s">
        <v>42</v>
      </c>
      <c r="F152" s="69">
        <f t="shared" si="4"/>
        <v>30200</v>
      </c>
    </row>
    <row r="153" spans="1:6" ht="25.5" x14ac:dyDescent="0.2">
      <c r="A153" s="44" t="s">
        <v>159</v>
      </c>
      <c r="B153" s="67" t="s">
        <v>133</v>
      </c>
      <c r="C153" s="46" t="s">
        <v>346</v>
      </c>
      <c r="D153" s="47">
        <v>30200</v>
      </c>
      <c r="E153" s="68" t="s">
        <v>42</v>
      </c>
      <c r="F153" s="69">
        <f t="shared" si="4"/>
        <v>30200</v>
      </c>
    </row>
    <row r="154" spans="1:6" ht="38.25" x14ac:dyDescent="0.2">
      <c r="A154" s="44" t="s">
        <v>161</v>
      </c>
      <c r="B154" s="67" t="s">
        <v>133</v>
      </c>
      <c r="C154" s="46" t="s">
        <v>347</v>
      </c>
      <c r="D154" s="47">
        <v>30200</v>
      </c>
      <c r="E154" s="68" t="s">
        <v>42</v>
      </c>
      <c r="F154" s="69">
        <f t="shared" si="4"/>
        <v>30200</v>
      </c>
    </row>
    <row r="155" spans="1:6" x14ac:dyDescent="0.2">
      <c r="A155" s="44" t="s">
        <v>163</v>
      </c>
      <c r="B155" s="67" t="s">
        <v>133</v>
      </c>
      <c r="C155" s="46" t="s">
        <v>348</v>
      </c>
      <c r="D155" s="47">
        <v>5000</v>
      </c>
      <c r="E155" s="68" t="s">
        <v>42</v>
      </c>
      <c r="F155" s="69">
        <f t="shared" si="4"/>
        <v>5000</v>
      </c>
    </row>
    <row r="156" spans="1:6" x14ac:dyDescent="0.2">
      <c r="A156" s="44" t="s">
        <v>165</v>
      </c>
      <c r="B156" s="67" t="s">
        <v>133</v>
      </c>
      <c r="C156" s="46" t="s">
        <v>349</v>
      </c>
      <c r="D156" s="47">
        <v>25200</v>
      </c>
      <c r="E156" s="68" t="s">
        <v>42</v>
      </c>
      <c r="F156" s="69">
        <f t="shared" si="4"/>
        <v>25200</v>
      </c>
    </row>
    <row r="157" spans="1:6" ht="89.25" x14ac:dyDescent="0.2">
      <c r="A157" s="70" t="s">
        <v>350</v>
      </c>
      <c r="B157" s="67" t="s">
        <v>133</v>
      </c>
      <c r="C157" s="46" t="s">
        <v>351</v>
      </c>
      <c r="D157" s="47">
        <v>2351600</v>
      </c>
      <c r="E157" s="68" t="s">
        <v>42</v>
      </c>
      <c r="F157" s="69">
        <f t="shared" si="4"/>
        <v>2351600</v>
      </c>
    </row>
    <row r="158" spans="1:6" ht="25.5" x14ac:dyDescent="0.2">
      <c r="A158" s="44" t="s">
        <v>159</v>
      </c>
      <c r="B158" s="67" t="s">
        <v>133</v>
      </c>
      <c r="C158" s="46" t="s">
        <v>352</v>
      </c>
      <c r="D158" s="47">
        <v>2351600</v>
      </c>
      <c r="E158" s="68" t="s">
        <v>42</v>
      </c>
      <c r="F158" s="69">
        <f t="shared" si="4"/>
        <v>2351600</v>
      </c>
    </row>
    <row r="159" spans="1:6" ht="38.25" x14ac:dyDescent="0.2">
      <c r="A159" s="44" t="s">
        <v>161</v>
      </c>
      <c r="B159" s="67" t="s">
        <v>133</v>
      </c>
      <c r="C159" s="46" t="s">
        <v>353</v>
      </c>
      <c r="D159" s="47">
        <v>2351600</v>
      </c>
      <c r="E159" s="68" t="s">
        <v>42</v>
      </c>
      <c r="F159" s="69">
        <f t="shared" si="4"/>
        <v>2351600</v>
      </c>
    </row>
    <row r="160" spans="1:6" x14ac:dyDescent="0.2">
      <c r="A160" s="44" t="s">
        <v>163</v>
      </c>
      <c r="B160" s="67" t="s">
        <v>133</v>
      </c>
      <c r="C160" s="46" t="s">
        <v>354</v>
      </c>
      <c r="D160" s="47">
        <v>2351600</v>
      </c>
      <c r="E160" s="68" t="s">
        <v>42</v>
      </c>
      <c r="F160" s="69">
        <f t="shared" si="4"/>
        <v>2351600</v>
      </c>
    </row>
    <row r="161" spans="1:6" x14ac:dyDescent="0.2">
      <c r="A161" s="44" t="s">
        <v>355</v>
      </c>
      <c r="B161" s="67" t="s">
        <v>133</v>
      </c>
      <c r="C161" s="46" t="s">
        <v>356</v>
      </c>
      <c r="D161" s="47">
        <v>15000</v>
      </c>
      <c r="E161" s="68" t="s">
        <v>42</v>
      </c>
      <c r="F161" s="69">
        <f t="shared" si="4"/>
        <v>15000</v>
      </c>
    </row>
    <row r="162" spans="1:6" ht="25.5" x14ac:dyDescent="0.2">
      <c r="A162" s="44" t="s">
        <v>357</v>
      </c>
      <c r="B162" s="67" t="s">
        <v>133</v>
      </c>
      <c r="C162" s="46" t="s">
        <v>358</v>
      </c>
      <c r="D162" s="47">
        <v>15000</v>
      </c>
      <c r="E162" s="68" t="s">
        <v>42</v>
      </c>
      <c r="F162" s="69">
        <f t="shared" si="4"/>
        <v>15000</v>
      </c>
    </row>
    <row r="163" spans="1:6" ht="25.5" x14ac:dyDescent="0.2">
      <c r="A163" s="44" t="s">
        <v>167</v>
      </c>
      <c r="B163" s="67" t="s">
        <v>133</v>
      </c>
      <c r="C163" s="46" t="s">
        <v>359</v>
      </c>
      <c r="D163" s="47">
        <v>15000</v>
      </c>
      <c r="E163" s="68" t="s">
        <v>42</v>
      </c>
      <c r="F163" s="69">
        <f t="shared" si="4"/>
        <v>15000</v>
      </c>
    </row>
    <row r="164" spans="1:6" ht="38.25" x14ac:dyDescent="0.2">
      <c r="A164" s="44" t="s">
        <v>169</v>
      </c>
      <c r="B164" s="67" t="s">
        <v>133</v>
      </c>
      <c r="C164" s="46" t="s">
        <v>360</v>
      </c>
      <c r="D164" s="47">
        <v>15000</v>
      </c>
      <c r="E164" s="68" t="s">
        <v>42</v>
      </c>
      <c r="F164" s="69">
        <f t="shared" si="4"/>
        <v>15000</v>
      </c>
    </row>
    <row r="165" spans="1:6" ht="89.25" x14ac:dyDescent="0.2">
      <c r="A165" s="70" t="s">
        <v>361</v>
      </c>
      <c r="B165" s="67" t="s">
        <v>133</v>
      </c>
      <c r="C165" s="46" t="s">
        <v>362</v>
      </c>
      <c r="D165" s="47">
        <v>15000</v>
      </c>
      <c r="E165" s="68" t="s">
        <v>42</v>
      </c>
      <c r="F165" s="69">
        <f t="shared" si="4"/>
        <v>15000</v>
      </c>
    </row>
    <row r="166" spans="1:6" ht="25.5" x14ac:dyDescent="0.2">
      <c r="A166" s="44" t="s">
        <v>159</v>
      </c>
      <c r="B166" s="67" t="s">
        <v>133</v>
      </c>
      <c r="C166" s="46" t="s">
        <v>363</v>
      </c>
      <c r="D166" s="47">
        <v>15000</v>
      </c>
      <c r="E166" s="68" t="s">
        <v>42</v>
      </c>
      <c r="F166" s="69">
        <f t="shared" si="4"/>
        <v>15000</v>
      </c>
    </row>
    <row r="167" spans="1:6" ht="38.25" x14ac:dyDescent="0.2">
      <c r="A167" s="44" t="s">
        <v>161</v>
      </c>
      <c r="B167" s="67" t="s">
        <v>133</v>
      </c>
      <c r="C167" s="46" t="s">
        <v>364</v>
      </c>
      <c r="D167" s="47">
        <v>15000</v>
      </c>
      <c r="E167" s="68" t="s">
        <v>42</v>
      </c>
      <c r="F167" s="69">
        <f t="shared" si="4"/>
        <v>15000</v>
      </c>
    </row>
    <row r="168" spans="1:6" x14ac:dyDescent="0.2">
      <c r="A168" s="44" t="s">
        <v>163</v>
      </c>
      <c r="B168" s="67" t="s">
        <v>133</v>
      </c>
      <c r="C168" s="46" t="s">
        <v>365</v>
      </c>
      <c r="D168" s="47">
        <v>15000</v>
      </c>
      <c r="E168" s="68" t="s">
        <v>42</v>
      </c>
      <c r="F168" s="69">
        <f t="shared" si="4"/>
        <v>15000</v>
      </c>
    </row>
    <row r="169" spans="1:6" x14ac:dyDescent="0.2">
      <c r="A169" s="44" t="s">
        <v>366</v>
      </c>
      <c r="B169" s="67" t="s">
        <v>133</v>
      </c>
      <c r="C169" s="46" t="s">
        <v>367</v>
      </c>
      <c r="D169" s="47">
        <v>6288100</v>
      </c>
      <c r="E169" s="68">
        <v>89143.95</v>
      </c>
      <c r="F169" s="69">
        <f t="shared" si="4"/>
        <v>6198956.0499999998</v>
      </c>
    </row>
    <row r="170" spans="1:6" x14ac:dyDescent="0.2">
      <c r="A170" s="44" t="s">
        <v>368</v>
      </c>
      <c r="B170" s="67" t="s">
        <v>133</v>
      </c>
      <c r="C170" s="46" t="s">
        <v>369</v>
      </c>
      <c r="D170" s="47">
        <v>6288100</v>
      </c>
      <c r="E170" s="68">
        <v>89143.95</v>
      </c>
      <c r="F170" s="69">
        <f t="shared" si="4"/>
        <v>6198956.0499999998</v>
      </c>
    </row>
    <row r="171" spans="1:6" ht="25.5" x14ac:dyDescent="0.2">
      <c r="A171" s="44" t="s">
        <v>370</v>
      </c>
      <c r="B171" s="67" t="s">
        <v>133</v>
      </c>
      <c r="C171" s="46" t="s">
        <v>371</v>
      </c>
      <c r="D171" s="47">
        <v>6288100</v>
      </c>
      <c r="E171" s="68">
        <v>89143.95</v>
      </c>
      <c r="F171" s="69">
        <f t="shared" si="4"/>
        <v>6198956.0499999998</v>
      </c>
    </row>
    <row r="172" spans="1:6" ht="25.5" x14ac:dyDescent="0.2">
      <c r="A172" s="44" t="s">
        <v>372</v>
      </c>
      <c r="B172" s="67" t="s">
        <v>133</v>
      </c>
      <c r="C172" s="46" t="s">
        <v>373</v>
      </c>
      <c r="D172" s="47">
        <v>6288100</v>
      </c>
      <c r="E172" s="68">
        <v>89143.95</v>
      </c>
      <c r="F172" s="69">
        <f t="shared" si="4"/>
        <v>6198956.0499999998</v>
      </c>
    </row>
    <row r="173" spans="1:6" ht="89.25" x14ac:dyDescent="0.2">
      <c r="A173" s="44" t="s">
        <v>374</v>
      </c>
      <c r="B173" s="67" t="s">
        <v>133</v>
      </c>
      <c r="C173" s="46" t="s">
        <v>375</v>
      </c>
      <c r="D173" s="47">
        <v>6227000</v>
      </c>
      <c r="E173" s="68">
        <v>89143.95</v>
      </c>
      <c r="F173" s="69">
        <f t="shared" si="4"/>
        <v>6137856.0499999998</v>
      </c>
    </row>
    <row r="174" spans="1:6" ht="38.25" x14ac:dyDescent="0.2">
      <c r="A174" s="44" t="s">
        <v>376</v>
      </c>
      <c r="B174" s="67" t="s">
        <v>133</v>
      </c>
      <c r="C174" s="46" t="s">
        <v>377</v>
      </c>
      <c r="D174" s="47">
        <v>6227000</v>
      </c>
      <c r="E174" s="68">
        <v>89143.95</v>
      </c>
      <c r="F174" s="69">
        <f t="shared" si="4"/>
        <v>6137856.0499999998</v>
      </c>
    </row>
    <row r="175" spans="1:6" x14ac:dyDescent="0.2">
      <c r="A175" s="44" t="s">
        <v>378</v>
      </c>
      <c r="B175" s="67" t="s">
        <v>133</v>
      </c>
      <c r="C175" s="46" t="s">
        <v>379</v>
      </c>
      <c r="D175" s="47">
        <v>6227000</v>
      </c>
      <c r="E175" s="68">
        <v>89143.95</v>
      </c>
      <c r="F175" s="69">
        <f t="shared" ref="F175:F205" si="5">IF(OR(D175="-",IF(E175="-",0,E175)&gt;=IF(D175="-",0,D175)),"-",IF(D175="-",0,D175)-IF(E175="-",0,E175))</f>
        <v>6137856.0499999998</v>
      </c>
    </row>
    <row r="176" spans="1:6" ht="63.75" x14ac:dyDescent="0.2">
      <c r="A176" s="44" t="s">
        <v>380</v>
      </c>
      <c r="B176" s="67" t="s">
        <v>133</v>
      </c>
      <c r="C176" s="46" t="s">
        <v>381</v>
      </c>
      <c r="D176" s="47">
        <v>6027900</v>
      </c>
      <c r="E176" s="68">
        <v>89143.95</v>
      </c>
      <c r="F176" s="69">
        <f t="shared" si="5"/>
        <v>5938756.0499999998</v>
      </c>
    </row>
    <row r="177" spans="1:6" x14ac:dyDescent="0.2">
      <c r="A177" s="44" t="s">
        <v>382</v>
      </c>
      <c r="B177" s="67" t="s">
        <v>133</v>
      </c>
      <c r="C177" s="46" t="s">
        <v>383</v>
      </c>
      <c r="D177" s="47">
        <v>199100</v>
      </c>
      <c r="E177" s="68" t="s">
        <v>42</v>
      </c>
      <c r="F177" s="69">
        <f t="shared" si="5"/>
        <v>199100</v>
      </c>
    </row>
    <row r="178" spans="1:6" ht="63.75" x14ac:dyDescent="0.2">
      <c r="A178" s="44" t="s">
        <v>384</v>
      </c>
      <c r="B178" s="67" t="s">
        <v>133</v>
      </c>
      <c r="C178" s="46" t="s">
        <v>385</v>
      </c>
      <c r="D178" s="47">
        <v>61100</v>
      </c>
      <c r="E178" s="68" t="s">
        <v>42</v>
      </c>
      <c r="F178" s="69">
        <f t="shared" si="5"/>
        <v>61100</v>
      </c>
    </row>
    <row r="179" spans="1:6" ht="38.25" x14ac:dyDescent="0.2">
      <c r="A179" s="44" t="s">
        <v>376</v>
      </c>
      <c r="B179" s="67" t="s">
        <v>133</v>
      </c>
      <c r="C179" s="46" t="s">
        <v>386</v>
      </c>
      <c r="D179" s="47">
        <v>61100</v>
      </c>
      <c r="E179" s="68" t="s">
        <v>42</v>
      </c>
      <c r="F179" s="69">
        <f t="shared" si="5"/>
        <v>61100</v>
      </c>
    </row>
    <row r="180" spans="1:6" x14ac:dyDescent="0.2">
      <c r="A180" s="44" t="s">
        <v>378</v>
      </c>
      <c r="B180" s="67" t="s">
        <v>133</v>
      </c>
      <c r="C180" s="46" t="s">
        <v>387</v>
      </c>
      <c r="D180" s="47">
        <v>61100</v>
      </c>
      <c r="E180" s="68" t="s">
        <v>42</v>
      </c>
      <c r="F180" s="69">
        <f t="shared" si="5"/>
        <v>61100</v>
      </c>
    </row>
    <row r="181" spans="1:6" x14ac:dyDescent="0.2">
      <c r="A181" s="44" t="s">
        <v>382</v>
      </c>
      <c r="B181" s="67" t="s">
        <v>133</v>
      </c>
      <c r="C181" s="46" t="s">
        <v>388</v>
      </c>
      <c r="D181" s="47">
        <v>61100</v>
      </c>
      <c r="E181" s="68" t="s">
        <v>42</v>
      </c>
      <c r="F181" s="69">
        <f t="shared" si="5"/>
        <v>61100</v>
      </c>
    </row>
    <row r="182" spans="1:6" x14ac:dyDescent="0.2">
      <c r="A182" s="44" t="s">
        <v>389</v>
      </c>
      <c r="B182" s="67" t="s">
        <v>133</v>
      </c>
      <c r="C182" s="46" t="s">
        <v>390</v>
      </c>
      <c r="D182" s="47">
        <v>182500</v>
      </c>
      <c r="E182" s="68">
        <v>15204.08</v>
      </c>
      <c r="F182" s="69">
        <f t="shared" si="5"/>
        <v>167295.92000000001</v>
      </c>
    </row>
    <row r="183" spans="1:6" x14ac:dyDescent="0.2">
      <c r="A183" s="44" t="s">
        <v>391</v>
      </c>
      <c r="B183" s="67" t="s">
        <v>133</v>
      </c>
      <c r="C183" s="46" t="s">
        <v>392</v>
      </c>
      <c r="D183" s="47">
        <v>182500</v>
      </c>
      <c r="E183" s="68">
        <v>15204.08</v>
      </c>
      <c r="F183" s="69">
        <f t="shared" si="5"/>
        <v>167295.92000000001</v>
      </c>
    </row>
    <row r="184" spans="1:6" ht="25.5" x14ac:dyDescent="0.2">
      <c r="A184" s="44" t="s">
        <v>167</v>
      </c>
      <c r="B184" s="67" t="s">
        <v>133</v>
      </c>
      <c r="C184" s="46" t="s">
        <v>393</v>
      </c>
      <c r="D184" s="47">
        <v>182500</v>
      </c>
      <c r="E184" s="68">
        <v>15204.08</v>
      </c>
      <c r="F184" s="69">
        <f t="shared" si="5"/>
        <v>167295.92000000001</v>
      </c>
    </row>
    <row r="185" spans="1:6" ht="76.5" x14ac:dyDescent="0.2">
      <c r="A185" s="44" t="s">
        <v>394</v>
      </c>
      <c r="B185" s="67" t="s">
        <v>133</v>
      </c>
      <c r="C185" s="46" t="s">
        <v>395</v>
      </c>
      <c r="D185" s="47">
        <v>182500</v>
      </c>
      <c r="E185" s="68">
        <v>15204.08</v>
      </c>
      <c r="F185" s="69">
        <f t="shared" si="5"/>
        <v>167295.92000000001</v>
      </c>
    </row>
    <row r="186" spans="1:6" ht="153" x14ac:dyDescent="0.2">
      <c r="A186" s="70" t="s">
        <v>396</v>
      </c>
      <c r="B186" s="67" t="s">
        <v>133</v>
      </c>
      <c r="C186" s="46" t="s">
        <v>397</v>
      </c>
      <c r="D186" s="47">
        <v>182500</v>
      </c>
      <c r="E186" s="68">
        <v>15204.08</v>
      </c>
      <c r="F186" s="69">
        <f t="shared" si="5"/>
        <v>167295.92000000001</v>
      </c>
    </row>
    <row r="187" spans="1:6" ht="25.5" x14ac:dyDescent="0.2">
      <c r="A187" s="44" t="s">
        <v>398</v>
      </c>
      <c r="B187" s="67" t="s">
        <v>133</v>
      </c>
      <c r="C187" s="46" t="s">
        <v>399</v>
      </c>
      <c r="D187" s="47">
        <v>182500</v>
      </c>
      <c r="E187" s="68">
        <v>15204.08</v>
      </c>
      <c r="F187" s="69">
        <f t="shared" si="5"/>
        <v>167295.92000000001</v>
      </c>
    </row>
    <row r="188" spans="1:6" ht="25.5" x14ac:dyDescent="0.2">
      <c r="A188" s="44" t="s">
        <v>400</v>
      </c>
      <c r="B188" s="67" t="s">
        <v>133</v>
      </c>
      <c r="C188" s="46" t="s">
        <v>401</v>
      </c>
      <c r="D188" s="47">
        <v>182500</v>
      </c>
      <c r="E188" s="68">
        <v>15204.08</v>
      </c>
      <c r="F188" s="69">
        <f t="shared" si="5"/>
        <v>167295.92000000001</v>
      </c>
    </row>
    <row r="189" spans="1:6" x14ac:dyDescent="0.2">
      <c r="A189" s="44" t="s">
        <v>402</v>
      </c>
      <c r="B189" s="67" t="s">
        <v>133</v>
      </c>
      <c r="C189" s="46" t="s">
        <v>403</v>
      </c>
      <c r="D189" s="47">
        <v>182500</v>
      </c>
      <c r="E189" s="68">
        <v>15204.08</v>
      </c>
      <c r="F189" s="69">
        <f t="shared" si="5"/>
        <v>167295.92000000001</v>
      </c>
    </row>
    <row r="190" spans="1:6" x14ac:dyDescent="0.2">
      <c r="A190" s="44" t="s">
        <v>404</v>
      </c>
      <c r="B190" s="67" t="s">
        <v>133</v>
      </c>
      <c r="C190" s="46" t="s">
        <v>405</v>
      </c>
      <c r="D190" s="47">
        <v>1686600</v>
      </c>
      <c r="E190" s="68" t="s">
        <v>42</v>
      </c>
      <c r="F190" s="69">
        <f t="shared" si="5"/>
        <v>1686600</v>
      </c>
    </row>
    <row r="191" spans="1:6" x14ac:dyDescent="0.2">
      <c r="A191" s="44" t="s">
        <v>406</v>
      </c>
      <c r="B191" s="67" t="s">
        <v>133</v>
      </c>
      <c r="C191" s="46" t="s">
        <v>407</v>
      </c>
      <c r="D191" s="47">
        <v>1686600</v>
      </c>
      <c r="E191" s="68" t="s">
        <v>42</v>
      </c>
      <c r="F191" s="69">
        <f t="shared" si="5"/>
        <v>1686600</v>
      </c>
    </row>
    <row r="192" spans="1:6" ht="38.25" x14ac:dyDescent="0.2">
      <c r="A192" s="44" t="s">
        <v>408</v>
      </c>
      <c r="B192" s="67" t="s">
        <v>133</v>
      </c>
      <c r="C192" s="46" t="s">
        <v>409</v>
      </c>
      <c r="D192" s="47">
        <v>1686600</v>
      </c>
      <c r="E192" s="68" t="s">
        <v>42</v>
      </c>
      <c r="F192" s="69">
        <f t="shared" si="5"/>
        <v>1686600</v>
      </c>
    </row>
    <row r="193" spans="1:6" ht="25.5" x14ac:dyDescent="0.2">
      <c r="A193" s="44" t="s">
        <v>410</v>
      </c>
      <c r="B193" s="67" t="s">
        <v>133</v>
      </c>
      <c r="C193" s="46" t="s">
        <v>411</v>
      </c>
      <c r="D193" s="47">
        <v>1686600</v>
      </c>
      <c r="E193" s="68" t="s">
        <v>42</v>
      </c>
      <c r="F193" s="69">
        <f t="shared" si="5"/>
        <v>1686600</v>
      </c>
    </row>
    <row r="194" spans="1:6" ht="76.5" x14ac:dyDescent="0.2">
      <c r="A194" s="44" t="s">
        <v>412</v>
      </c>
      <c r="B194" s="67" t="s">
        <v>133</v>
      </c>
      <c r="C194" s="46" t="s">
        <v>413</v>
      </c>
      <c r="D194" s="47">
        <v>5000</v>
      </c>
      <c r="E194" s="68" t="s">
        <v>42</v>
      </c>
      <c r="F194" s="69">
        <f t="shared" si="5"/>
        <v>5000</v>
      </c>
    </row>
    <row r="195" spans="1:6" ht="25.5" x14ac:dyDescent="0.2">
      <c r="A195" s="44" t="s">
        <v>159</v>
      </c>
      <c r="B195" s="67" t="s">
        <v>133</v>
      </c>
      <c r="C195" s="46" t="s">
        <v>414</v>
      </c>
      <c r="D195" s="47">
        <v>5000</v>
      </c>
      <c r="E195" s="68" t="s">
        <v>42</v>
      </c>
      <c r="F195" s="69">
        <f t="shared" si="5"/>
        <v>5000</v>
      </c>
    </row>
    <row r="196" spans="1:6" ht="38.25" x14ac:dyDescent="0.2">
      <c r="A196" s="44" t="s">
        <v>161</v>
      </c>
      <c r="B196" s="67" t="s">
        <v>133</v>
      </c>
      <c r="C196" s="46" t="s">
        <v>415</v>
      </c>
      <c r="D196" s="47">
        <v>5000</v>
      </c>
      <c r="E196" s="68" t="s">
        <v>42</v>
      </c>
      <c r="F196" s="69">
        <f t="shared" si="5"/>
        <v>5000</v>
      </c>
    </row>
    <row r="197" spans="1:6" x14ac:dyDescent="0.2">
      <c r="A197" s="44" t="s">
        <v>163</v>
      </c>
      <c r="B197" s="67" t="s">
        <v>133</v>
      </c>
      <c r="C197" s="46" t="s">
        <v>416</v>
      </c>
      <c r="D197" s="47">
        <v>5000</v>
      </c>
      <c r="E197" s="68" t="s">
        <v>42</v>
      </c>
      <c r="F197" s="69">
        <f t="shared" si="5"/>
        <v>5000</v>
      </c>
    </row>
    <row r="198" spans="1:6" ht="178.5" x14ac:dyDescent="0.2">
      <c r="A198" s="70" t="s">
        <v>417</v>
      </c>
      <c r="B198" s="67" t="s">
        <v>133</v>
      </c>
      <c r="C198" s="46" t="s">
        <v>418</v>
      </c>
      <c r="D198" s="47">
        <v>300000</v>
      </c>
      <c r="E198" s="68" t="s">
        <v>42</v>
      </c>
      <c r="F198" s="69">
        <f t="shared" si="5"/>
        <v>300000</v>
      </c>
    </row>
    <row r="199" spans="1:6" ht="25.5" x14ac:dyDescent="0.2">
      <c r="A199" s="44" t="s">
        <v>159</v>
      </c>
      <c r="B199" s="67" t="s">
        <v>133</v>
      </c>
      <c r="C199" s="46" t="s">
        <v>419</v>
      </c>
      <c r="D199" s="47">
        <v>300000</v>
      </c>
      <c r="E199" s="68" t="s">
        <v>42</v>
      </c>
      <c r="F199" s="69">
        <f t="shared" si="5"/>
        <v>300000</v>
      </c>
    </row>
    <row r="200" spans="1:6" ht="38.25" x14ac:dyDescent="0.2">
      <c r="A200" s="44" t="s">
        <v>161</v>
      </c>
      <c r="B200" s="67" t="s">
        <v>133</v>
      </c>
      <c r="C200" s="46" t="s">
        <v>420</v>
      </c>
      <c r="D200" s="47">
        <v>300000</v>
      </c>
      <c r="E200" s="68" t="s">
        <v>42</v>
      </c>
      <c r="F200" s="69">
        <f t="shared" si="5"/>
        <v>300000</v>
      </c>
    </row>
    <row r="201" spans="1:6" x14ac:dyDescent="0.2">
      <c r="A201" s="44" t="s">
        <v>163</v>
      </c>
      <c r="B201" s="67" t="s">
        <v>133</v>
      </c>
      <c r="C201" s="46" t="s">
        <v>421</v>
      </c>
      <c r="D201" s="47">
        <v>300000</v>
      </c>
      <c r="E201" s="68" t="s">
        <v>42</v>
      </c>
      <c r="F201" s="69">
        <f t="shared" si="5"/>
        <v>300000</v>
      </c>
    </row>
    <row r="202" spans="1:6" ht="153" x14ac:dyDescent="0.2">
      <c r="A202" s="70" t="s">
        <v>422</v>
      </c>
      <c r="B202" s="67" t="s">
        <v>133</v>
      </c>
      <c r="C202" s="46" t="s">
        <v>423</v>
      </c>
      <c r="D202" s="47">
        <v>1381600</v>
      </c>
      <c r="E202" s="68" t="s">
        <v>42</v>
      </c>
      <c r="F202" s="69">
        <f t="shared" si="5"/>
        <v>1381600</v>
      </c>
    </row>
    <row r="203" spans="1:6" ht="25.5" x14ac:dyDescent="0.2">
      <c r="A203" s="44" t="s">
        <v>159</v>
      </c>
      <c r="B203" s="67" t="s">
        <v>133</v>
      </c>
      <c r="C203" s="46" t="s">
        <v>424</v>
      </c>
      <c r="D203" s="47">
        <v>1381600</v>
      </c>
      <c r="E203" s="68" t="s">
        <v>42</v>
      </c>
      <c r="F203" s="69">
        <f t="shared" si="5"/>
        <v>1381600</v>
      </c>
    </row>
    <row r="204" spans="1:6" ht="38.25" x14ac:dyDescent="0.2">
      <c r="A204" s="44" t="s">
        <v>161</v>
      </c>
      <c r="B204" s="67" t="s">
        <v>133</v>
      </c>
      <c r="C204" s="46" t="s">
        <v>425</v>
      </c>
      <c r="D204" s="47">
        <v>1381600</v>
      </c>
      <c r="E204" s="68" t="s">
        <v>42</v>
      </c>
      <c r="F204" s="69">
        <f t="shared" si="5"/>
        <v>1381600</v>
      </c>
    </row>
    <row r="205" spans="1:6" x14ac:dyDescent="0.2">
      <c r="A205" s="44" t="s">
        <v>163</v>
      </c>
      <c r="B205" s="67" t="s">
        <v>133</v>
      </c>
      <c r="C205" s="46" t="s">
        <v>426</v>
      </c>
      <c r="D205" s="47">
        <v>1381600</v>
      </c>
      <c r="E205" s="68" t="s">
        <v>42</v>
      </c>
      <c r="F205" s="69">
        <f t="shared" si="5"/>
        <v>1381600</v>
      </c>
    </row>
    <row r="206" spans="1:6" ht="9" customHeight="1" x14ac:dyDescent="0.2">
      <c r="A206" s="40"/>
      <c r="B206" s="41"/>
      <c r="C206" s="42"/>
      <c r="D206" s="43"/>
      <c r="E206" s="41"/>
      <c r="F206" s="41"/>
    </row>
    <row r="207" spans="1:6" ht="13.5" customHeight="1" x14ac:dyDescent="0.2">
      <c r="A207" s="71" t="s">
        <v>427</v>
      </c>
      <c r="B207" s="72" t="s">
        <v>428</v>
      </c>
      <c r="C207" s="73" t="s">
        <v>134</v>
      </c>
      <c r="D207" s="74" t="s">
        <v>42</v>
      </c>
      <c r="E207" s="74">
        <v>1885301.3</v>
      </c>
      <c r="F207" s="75" t="s">
        <v>429</v>
      </c>
    </row>
    <row r="208" spans="1:6" ht="12.75" customHeight="1" x14ac:dyDescent="0.2">
      <c r="A208" s="76"/>
      <c r="B208" s="76"/>
      <c r="C208" s="76"/>
      <c r="D208" s="76"/>
      <c r="E208" s="76"/>
      <c r="F208" s="76"/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98425196850393704" right="0.39370078740157483" top="0.78740157480314965" bottom="0.39370078740157483" header="0.51181102362204722" footer="0.51181102362204722"/>
  <pageSetup paperSize="9" scale="61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showGridLines="0" workbookViewId="0">
      <selection activeCell="K22" sqref="K22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x14ac:dyDescent="0.2">
      <c r="E1" s="168" t="s">
        <v>450</v>
      </c>
      <c r="F1" s="168"/>
    </row>
    <row r="2" spans="1:6" ht="14.25" x14ac:dyDescent="0.2">
      <c r="A2" s="77" t="s">
        <v>451</v>
      </c>
      <c r="B2" s="77"/>
      <c r="C2" s="77"/>
      <c r="D2" s="77"/>
      <c r="E2" s="77"/>
    </row>
    <row r="3" spans="1:6" x14ac:dyDescent="0.2">
      <c r="A3" s="78"/>
    </row>
    <row r="4" spans="1:6" ht="6" customHeight="1" x14ac:dyDescent="0.2">
      <c r="A4" s="169" t="s">
        <v>452</v>
      </c>
      <c r="B4" s="169" t="s">
        <v>20</v>
      </c>
      <c r="C4" s="169" t="s">
        <v>453</v>
      </c>
      <c r="D4" s="169" t="s">
        <v>22</v>
      </c>
      <c r="E4" s="170" t="s">
        <v>23</v>
      </c>
      <c r="F4" s="171" t="s">
        <v>24</v>
      </c>
    </row>
    <row r="5" spans="1:6" ht="33.75" customHeight="1" x14ac:dyDescent="0.2">
      <c r="A5" s="169"/>
      <c r="B5" s="169"/>
      <c r="C5" s="169"/>
      <c r="D5" s="169"/>
      <c r="E5" s="170"/>
      <c r="F5" s="171"/>
    </row>
    <row r="6" spans="1:6" ht="13.5" thickBot="1" x14ac:dyDescent="0.25">
      <c r="A6" s="85">
        <v>1</v>
      </c>
      <c r="B6" s="86">
        <v>2</v>
      </c>
      <c r="C6" s="86">
        <v>3</v>
      </c>
      <c r="D6" s="86" t="s">
        <v>25</v>
      </c>
      <c r="E6" s="86" t="s">
        <v>26</v>
      </c>
      <c r="F6" s="86" t="s">
        <v>27</v>
      </c>
    </row>
    <row r="7" spans="1:6" ht="25.5" x14ac:dyDescent="0.2">
      <c r="A7" s="87" t="s">
        <v>454</v>
      </c>
      <c r="B7" s="88">
        <v>500</v>
      </c>
      <c r="C7" s="89" t="s">
        <v>455</v>
      </c>
      <c r="D7" s="90">
        <f>D17</f>
        <v>0</v>
      </c>
      <c r="E7" s="90">
        <f>E17</f>
        <v>-1885691.3</v>
      </c>
      <c r="F7" s="91">
        <f>D7-E7</f>
        <v>1885691.3</v>
      </c>
    </row>
    <row r="8" spans="1:6" x14ac:dyDescent="0.2">
      <c r="A8" s="92" t="s">
        <v>31</v>
      </c>
      <c r="B8" s="93"/>
      <c r="C8" s="94"/>
      <c r="D8" s="95"/>
      <c r="E8" s="96"/>
      <c r="F8" s="97"/>
    </row>
    <row r="9" spans="1:6" ht="25.5" x14ac:dyDescent="0.2">
      <c r="A9" s="98" t="s">
        <v>456</v>
      </c>
      <c r="B9" s="99">
        <v>520</v>
      </c>
      <c r="C9" s="100" t="s">
        <v>455</v>
      </c>
      <c r="D9" s="101" t="s">
        <v>42</v>
      </c>
      <c r="E9" s="102" t="s">
        <v>42</v>
      </c>
      <c r="F9" s="103" t="s">
        <v>42</v>
      </c>
    </row>
    <row r="10" spans="1:6" x14ac:dyDescent="0.2">
      <c r="A10" s="92" t="s">
        <v>457</v>
      </c>
      <c r="B10" s="104"/>
      <c r="C10" s="105"/>
      <c r="D10" s="106"/>
      <c r="E10" s="106"/>
      <c r="F10" s="107"/>
    </row>
    <row r="11" spans="1:6" x14ac:dyDescent="0.2">
      <c r="A11" s="108" t="s">
        <v>42</v>
      </c>
      <c r="B11" s="109"/>
      <c r="C11" s="100"/>
      <c r="D11" s="110" t="s">
        <v>42</v>
      </c>
      <c r="E11" s="111" t="s">
        <v>42</v>
      </c>
      <c r="F11" s="103" t="s">
        <v>42</v>
      </c>
    </row>
    <row r="12" spans="1:6" x14ac:dyDescent="0.2">
      <c r="A12" s="108" t="s">
        <v>42</v>
      </c>
      <c r="B12" s="104"/>
      <c r="C12" s="112"/>
      <c r="D12" s="96" t="s">
        <v>42</v>
      </c>
      <c r="E12" s="106" t="s">
        <v>42</v>
      </c>
      <c r="F12" s="107" t="s">
        <v>42</v>
      </c>
    </row>
    <row r="13" spans="1:6" x14ac:dyDescent="0.2">
      <c r="A13" s="108" t="s">
        <v>42</v>
      </c>
      <c r="B13" s="113"/>
      <c r="C13" s="112"/>
      <c r="D13" s="114" t="s">
        <v>42</v>
      </c>
      <c r="E13" s="114" t="s">
        <v>42</v>
      </c>
      <c r="F13" s="115" t="s">
        <v>42</v>
      </c>
    </row>
    <row r="14" spans="1:6" ht="25.5" x14ac:dyDescent="0.2">
      <c r="A14" s="116" t="s">
        <v>458</v>
      </c>
      <c r="B14" s="113">
        <v>620</v>
      </c>
      <c r="C14" s="112" t="s">
        <v>455</v>
      </c>
      <c r="D14" s="114" t="s">
        <v>42</v>
      </c>
      <c r="E14" s="114" t="s">
        <v>42</v>
      </c>
      <c r="F14" s="115" t="s">
        <v>42</v>
      </c>
    </row>
    <row r="15" spans="1:6" x14ac:dyDescent="0.2">
      <c r="A15" s="117" t="s">
        <v>457</v>
      </c>
      <c r="B15" s="104"/>
      <c r="C15" s="105"/>
      <c r="D15" s="96"/>
      <c r="E15" s="118"/>
      <c r="F15" s="107"/>
    </row>
    <row r="16" spans="1:6" x14ac:dyDescent="0.2">
      <c r="A16" s="119" t="s">
        <v>42</v>
      </c>
      <c r="B16" s="99"/>
      <c r="C16" s="120" t="s">
        <v>42</v>
      </c>
      <c r="D16" s="121" t="s">
        <v>42</v>
      </c>
      <c r="E16" s="122" t="s">
        <v>42</v>
      </c>
      <c r="F16" s="103" t="s">
        <v>42</v>
      </c>
    </row>
    <row r="17" spans="1:6" x14ac:dyDescent="0.2">
      <c r="A17" s="98" t="s">
        <v>459</v>
      </c>
      <c r="B17" s="113">
        <v>700</v>
      </c>
      <c r="C17" s="123" t="s">
        <v>460</v>
      </c>
      <c r="D17" s="114">
        <f>D18</f>
        <v>0</v>
      </c>
      <c r="E17" s="124">
        <f>E18</f>
        <v>-1885691.3</v>
      </c>
      <c r="F17" s="125">
        <f>D17-E17</f>
        <v>1885691.3</v>
      </c>
    </row>
    <row r="18" spans="1:6" ht="25.5" x14ac:dyDescent="0.2">
      <c r="A18" s="98" t="s">
        <v>461</v>
      </c>
      <c r="B18" s="126">
        <v>700</v>
      </c>
      <c r="C18" s="123" t="s">
        <v>462</v>
      </c>
      <c r="D18" s="122">
        <f>D26+D22</f>
        <v>0</v>
      </c>
      <c r="E18" s="121">
        <f>E26+E22</f>
        <v>-1885691.3</v>
      </c>
      <c r="F18" s="125">
        <f>D18-E18</f>
        <v>1885691.3</v>
      </c>
    </row>
    <row r="19" spans="1:6" ht="25.5" customHeight="1" x14ac:dyDescent="0.2">
      <c r="A19" s="127" t="s">
        <v>463</v>
      </c>
      <c r="B19" s="128">
        <v>710</v>
      </c>
      <c r="C19" s="129" t="s">
        <v>464</v>
      </c>
      <c r="D19" s="130">
        <f>D21</f>
        <v>-20000300</v>
      </c>
      <c r="E19" s="131">
        <f>E22</f>
        <v>-2081249.57</v>
      </c>
      <c r="F19" s="132" t="s">
        <v>455</v>
      </c>
    </row>
    <row r="20" spans="1:6" ht="25.5" x14ac:dyDescent="0.2">
      <c r="A20" s="133" t="s">
        <v>465</v>
      </c>
      <c r="B20" s="134">
        <v>710</v>
      </c>
      <c r="C20" s="135" t="s">
        <v>466</v>
      </c>
      <c r="D20" s="136">
        <f>D21</f>
        <v>-20000300</v>
      </c>
      <c r="E20" s="131">
        <f>E22</f>
        <v>-2081249.57</v>
      </c>
      <c r="F20" s="132" t="s">
        <v>455</v>
      </c>
    </row>
    <row r="21" spans="1:6" ht="25.5" x14ac:dyDescent="0.2">
      <c r="A21" s="133" t="s">
        <v>467</v>
      </c>
      <c r="B21" s="134">
        <v>710</v>
      </c>
      <c r="C21" s="135" t="s">
        <v>468</v>
      </c>
      <c r="D21" s="136">
        <f>D22</f>
        <v>-20000300</v>
      </c>
      <c r="E21" s="131">
        <f>E22</f>
        <v>-2081249.57</v>
      </c>
      <c r="F21" s="132" t="s">
        <v>455</v>
      </c>
    </row>
    <row r="22" spans="1:6" ht="25.5" x14ac:dyDescent="0.2">
      <c r="A22" s="133" t="s">
        <v>469</v>
      </c>
      <c r="B22" s="134">
        <v>710</v>
      </c>
      <c r="C22" s="135" t="s">
        <v>470</v>
      </c>
      <c r="D22" s="136">
        <v>-20000300</v>
      </c>
      <c r="E22" s="131">
        <v>-2081249.57</v>
      </c>
      <c r="F22" s="132" t="s">
        <v>455</v>
      </c>
    </row>
    <row r="23" spans="1:6" x14ac:dyDescent="0.2">
      <c r="A23" s="133" t="s">
        <v>471</v>
      </c>
      <c r="B23" s="134">
        <v>720</v>
      </c>
      <c r="C23" s="135" t="s">
        <v>472</v>
      </c>
      <c r="D23" s="136">
        <f>D26</f>
        <v>20000300</v>
      </c>
      <c r="E23" s="137">
        <f>E24</f>
        <v>195558.27</v>
      </c>
      <c r="F23" s="132" t="s">
        <v>455</v>
      </c>
    </row>
    <row r="24" spans="1:6" ht="25.5" x14ac:dyDescent="0.2">
      <c r="A24" s="133" t="s">
        <v>473</v>
      </c>
      <c r="B24" s="134">
        <v>720</v>
      </c>
      <c r="C24" s="135" t="s">
        <v>474</v>
      </c>
      <c r="D24" s="136">
        <f>D26</f>
        <v>20000300</v>
      </c>
      <c r="E24" s="137">
        <f>E25</f>
        <v>195558.27</v>
      </c>
      <c r="F24" s="132" t="s">
        <v>455</v>
      </c>
    </row>
    <row r="25" spans="1:6" ht="25.5" x14ac:dyDescent="0.2">
      <c r="A25" s="133" t="s">
        <v>475</v>
      </c>
      <c r="B25" s="134">
        <v>720</v>
      </c>
      <c r="C25" s="135" t="s">
        <v>476</v>
      </c>
      <c r="D25" s="136">
        <f>D26</f>
        <v>20000300</v>
      </c>
      <c r="E25" s="137">
        <f>E26</f>
        <v>195558.27</v>
      </c>
      <c r="F25" s="132" t="s">
        <v>455</v>
      </c>
    </row>
    <row r="26" spans="1:6" ht="37.5" customHeight="1" thickBot="1" x14ac:dyDescent="0.25">
      <c r="A26" s="138" t="s">
        <v>477</v>
      </c>
      <c r="B26" s="139">
        <v>720</v>
      </c>
      <c r="C26" s="140" t="s">
        <v>478</v>
      </c>
      <c r="D26" s="141">
        <v>20000300</v>
      </c>
      <c r="E26" s="142">
        <v>195558.27</v>
      </c>
      <c r="F26" s="143" t="s">
        <v>455</v>
      </c>
    </row>
    <row r="28" spans="1:6" ht="12.75" customHeight="1" x14ac:dyDescent="0.2">
      <c r="A28" s="79" t="s">
        <v>484</v>
      </c>
      <c r="C28" t="s">
        <v>479</v>
      </c>
    </row>
    <row r="29" spans="1:6" ht="12.75" customHeight="1" x14ac:dyDescent="0.2">
      <c r="A29" s="80"/>
      <c r="C29" s="81" t="s">
        <v>480</v>
      </c>
    </row>
    <row r="30" spans="1:6" ht="12.75" customHeight="1" x14ac:dyDescent="0.2">
      <c r="A30" s="80"/>
    </row>
    <row r="31" spans="1:6" ht="12.75" customHeight="1" x14ac:dyDescent="0.2">
      <c r="A31" s="80" t="s">
        <v>481</v>
      </c>
      <c r="B31" s="82"/>
      <c r="C31" s="82"/>
    </row>
    <row r="32" spans="1:6" ht="12.75" customHeight="1" x14ac:dyDescent="0.2">
      <c r="A32" s="80" t="s">
        <v>482</v>
      </c>
      <c r="B32" s="82"/>
      <c r="C32" s="83" t="s">
        <v>483</v>
      </c>
      <c r="D32" s="82"/>
      <c r="E32" s="82"/>
      <c r="F32" s="82"/>
    </row>
    <row r="33" spans="1:6" ht="12.75" customHeight="1" x14ac:dyDescent="0.2">
      <c r="A33" s="80"/>
      <c r="B33" s="82"/>
      <c r="C33" s="81" t="s">
        <v>480</v>
      </c>
      <c r="D33" s="82"/>
      <c r="E33" s="82"/>
      <c r="F33" s="82"/>
    </row>
    <row r="34" spans="1:6" ht="12.75" customHeight="1" x14ac:dyDescent="0.2">
      <c r="A34" s="80"/>
      <c r="B34" s="82"/>
      <c r="C34" s="82"/>
      <c r="D34" s="82"/>
      <c r="E34" s="82"/>
      <c r="F34" s="82"/>
    </row>
    <row r="35" spans="1:6" ht="12.75" customHeight="1" x14ac:dyDescent="0.2">
      <c r="A35" s="80" t="s">
        <v>485</v>
      </c>
      <c r="B35" s="82"/>
      <c r="C35" s="83" t="s">
        <v>487</v>
      </c>
      <c r="D35" s="82"/>
      <c r="E35" s="82"/>
      <c r="F35" s="82"/>
    </row>
    <row r="36" spans="1:6" ht="12.75" customHeight="1" x14ac:dyDescent="0.2">
      <c r="A36" s="80"/>
      <c r="B36" s="82"/>
      <c r="C36" s="81" t="s">
        <v>480</v>
      </c>
      <c r="D36" s="82"/>
      <c r="E36" s="82"/>
      <c r="F36" s="82"/>
    </row>
    <row r="37" spans="1:6" ht="12.75" customHeight="1" x14ac:dyDescent="0.2">
      <c r="A37" s="84" t="s">
        <v>486</v>
      </c>
      <c r="B37" s="82"/>
      <c r="C37" s="82"/>
      <c r="D37" s="82"/>
      <c r="E37" s="82"/>
      <c r="F37" s="82"/>
    </row>
  </sheetData>
  <mergeCells count="7">
    <mergeCell ref="E1:F1"/>
    <mergeCell ref="A4:A5"/>
    <mergeCell ref="B4:B5"/>
    <mergeCell ref="C4:C5"/>
    <mergeCell ref="D4:D5"/>
    <mergeCell ref="E4:E5"/>
    <mergeCell ref="F4:F5"/>
  </mergeCells>
  <conditionalFormatting sqref="E65:F65">
    <cfRule type="cellIs" priority="4" stopIfTrue="1" operator="equal">
      <formula>0</formula>
    </cfRule>
  </conditionalFormatting>
  <pageMargins left="0.98425196850393704" right="0.39370078740157483" top="0.78740157480314965" bottom="0.39370078740157483" header="0.51181102362204722" footer="0.51181102362204722"/>
  <pageSetup paperSize="9" scale="61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430</v>
      </c>
      <c r="B1" t="s">
        <v>431</v>
      </c>
    </row>
    <row r="2" spans="1:2" x14ac:dyDescent="0.2">
      <c r="A2" t="s">
        <v>432</v>
      </c>
      <c r="B2" t="s">
        <v>433</v>
      </c>
    </row>
    <row r="3" spans="1:2" x14ac:dyDescent="0.2">
      <c r="A3" t="s">
        <v>434</v>
      </c>
      <c r="B3" t="s">
        <v>5</v>
      </c>
    </row>
    <row r="4" spans="1:2" x14ac:dyDescent="0.2">
      <c r="A4" t="s">
        <v>435</v>
      </c>
      <c r="B4" t="s">
        <v>436</v>
      </c>
    </row>
    <row r="5" spans="1:2" x14ac:dyDescent="0.2">
      <c r="A5" t="s">
        <v>437</v>
      </c>
      <c r="B5" t="s">
        <v>438</v>
      </c>
    </row>
    <row r="6" spans="1:2" x14ac:dyDescent="0.2">
      <c r="A6" t="s">
        <v>439</v>
      </c>
      <c r="B6" t="s">
        <v>431</v>
      </c>
    </row>
    <row r="7" spans="1:2" x14ac:dyDescent="0.2">
      <c r="A7" t="s">
        <v>440</v>
      </c>
      <c r="B7" t="s">
        <v>441</v>
      </c>
    </row>
    <row r="8" spans="1:2" x14ac:dyDescent="0.2">
      <c r="A8" t="s">
        <v>442</v>
      </c>
      <c r="B8" t="s">
        <v>441</v>
      </c>
    </row>
    <row r="9" spans="1:2" x14ac:dyDescent="0.2">
      <c r="A9" t="s">
        <v>443</v>
      </c>
      <c r="B9" t="s">
        <v>444</v>
      </c>
    </row>
    <row r="10" spans="1:2" x14ac:dyDescent="0.2">
      <c r="A10" t="s">
        <v>445</v>
      </c>
      <c r="B10" t="s">
        <v>16</v>
      </c>
    </row>
    <row r="11" spans="1:2" x14ac:dyDescent="0.2">
      <c r="A11" t="s">
        <v>446</v>
      </c>
      <c r="B11" t="s">
        <v>26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20</vt:i4>
      </vt:variant>
    </vt:vector>
  </HeadingPairs>
  <TitlesOfParts>
    <vt:vector size="24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Расходы!RBEGIN_1</vt:lpstr>
      <vt:lpstr>Доходы!REG_DATE</vt:lpstr>
      <vt:lpstr>Доходы!REND_1</vt:lpstr>
      <vt:lpstr>Расходы!REND_1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Дело</dc:creator>
  <dc:description>POI HSSF rep:2.55.0.215</dc:description>
  <cp:lastModifiedBy>Дело</cp:lastModifiedBy>
  <cp:lastPrinted>2023-06-16T06:30:01Z</cp:lastPrinted>
  <dcterms:created xsi:type="dcterms:W3CDTF">2023-06-07T05:27:26Z</dcterms:created>
  <dcterms:modified xsi:type="dcterms:W3CDTF">2023-06-29T12:09:50Z</dcterms:modified>
</cp:coreProperties>
</file>