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definedNames>
    <definedName name="_xlnm.Print_Area" localSheetId="0">'Все года'!$A$1:$J$122</definedName>
  </definedNames>
  <calcPr calcId="145621"/>
</workbook>
</file>

<file path=xl/calcChain.xml><?xml version="1.0" encoding="utf-8"?>
<calcChain xmlns="http://schemas.openxmlformats.org/spreadsheetml/2006/main">
  <c r="J57" i="1" l="1"/>
  <c r="J58" i="1"/>
  <c r="I57" i="1"/>
  <c r="I58" i="1"/>
  <c r="I62" i="1" l="1"/>
  <c r="I63" i="1"/>
  <c r="J118" i="1"/>
  <c r="J117" i="1" s="1"/>
  <c r="I118" i="1"/>
  <c r="H118" i="1"/>
  <c r="H117" i="1" s="1"/>
  <c r="I117" i="1"/>
  <c r="J116" i="1"/>
  <c r="J115" i="1" s="1"/>
  <c r="I116" i="1"/>
  <c r="H116" i="1"/>
  <c r="H115" i="1" s="1"/>
  <c r="I115" i="1"/>
  <c r="J113" i="1"/>
  <c r="J112" i="1" s="1"/>
  <c r="I113" i="1"/>
  <c r="H113" i="1"/>
  <c r="H112" i="1" s="1"/>
  <c r="I112" i="1"/>
  <c r="J111" i="1"/>
  <c r="J110" i="1" s="1"/>
  <c r="I111" i="1"/>
  <c r="H111" i="1"/>
  <c r="H110" i="1" s="1"/>
  <c r="I110" i="1"/>
  <c r="J108" i="1"/>
  <c r="J107" i="1" s="1"/>
  <c r="I108" i="1"/>
  <c r="I107" i="1" s="1"/>
  <c r="H108" i="1"/>
  <c r="H107" i="1" s="1"/>
  <c r="J106" i="1"/>
  <c r="J105" i="1" s="1"/>
  <c r="I106" i="1"/>
  <c r="I105" i="1" s="1"/>
  <c r="H106" i="1"/>
  <c r="H105" i="1" s="1"/>
  <c r="J103" i="1"/>
  <c r="J102" i="1" s="1"/>
  <c r="I103" i="1"/>
  <c r="H103" i="1"/>
  <c r="H102" i="1" s="1"/>
  <c r="I102" i="1"/>
  <c r="J101" i="1"/>
  <c r="J100" i="1" s="1"/>
  <c r="I101" i="1"/>
  <c r="H101" i="1"/>
  <c r="H100" i="1" s="1"/>
  <c r="I100" i="1"/>
  <c r="H96" i="1"/>
  <c r="H95" i="1" s="1"/>
  <c r="J96" i="1"/>
  <c r="I96" i="1"/>
  <c r="I95" i="1" s="1"/>
  <c r="J95" i="1"/>
  <c r="J94" i="1"/>
  <c r="I94" i="1"/>
  <c r="J90" i="1"/>
  <c r="J89" i="1" s="1"/>
  <c r="I90" i="1"/>
  <c r="H90" i="1"/>
  <c r="H89" i="1" s="1"/>
  <c r="I89" i="1"/>
  <c r="J88" i="1"/>
  <c r="I88" i="1"/>
  <c r="H88" i="1"/>
  <c r="J84" i="1"/>
  <c r="J83" i="1" s="1"/>
  <c r="J82" i="1" s="1"/>
  <c r="I84" i="1"/>
  <c r="I83" i="1" s="1"/>
  <c r="I82" i="1" s="1"/>
  <c r="I81" i="1" s="1"/>
  <c r="H84" i="1"/>
  <c r="H83" i="1"/>
  <c r="H82" i="1" s="1"/>
  <c r="J77" i="1"/>
  <c r="I77" i="1"/>
  <c r="H77" i="1"/>
  <c r="H73" i="1"/>
  <c r="H72" i="1" s="1"/>
  <c r="J72" i="1"/>
  <c r="I72" i="1"/>
  <c r="J67" i="1"/>
  <c r="J66" i="1" s="1"/>
  <c r="J65" i="1" s="1"/>
  <c r="I67" i="1"/>
  <c r="H67" i="1"/>
  <c r="H66" i="1" s="1"/>
  <c r="H65" i="1" s="1"/>
  <c r="I66" i="1"/>
  <c r="I65" i="1" s="1"/>
  <c r="J61" i="1"/>
  <c r="I61" i="1"/>
  <c r="I60" i="1" s="1"/>
  <c r="H61" i="1"/>
  <c r="J60" i="1"/>
  <c r="H60" i="1"/>
  <c r="J48" i="1"/>
  <c r="I48" i="1"/>
  <c r="I41" i="1" s="1"/>
  <c r="H48" i="1"/>
  <c r="J41" i="1"/>
  <c r="H41" i="1"/>
  <c r="J33" i="1"/>
  <c r="I33" i="1"/>
  <c r="H33" i="1"/>
  <c r="J28" i="1"/>
  <c r="J27" i="1" s="1"/>
  <c r="I28" i="1"/>
  <c r="H28" i="1"/>
  <c r="H27" i="1" s="1"/>
  <c r="I27" i="1"/>
  <c r="J24" i="1"/>
  <c r="J23" i="1" s="1"/>
  <c r="J22" i="1" s="1"/>
  <c r="I24" i="1"/>
  <c r="H24" i="1"/>
  <c r="H23" i="1" s="1"/>
  <c r="H22" i="1" s="1"/>
  <c r="H21" i="1" s="1"/>
  <c r="I23" i="1"/>
  <c r="I22" i="1" s="1"/>
  <c r="J81" i="1" l="1"/>
  <c r="J20" i="1" s="1"/>
  <c r="J21" i="1"/>
  <c r="I21" i="1"/>
  <c r="I20" i="1" s="1"/>
  <c r="H94" i="1"/>
  <c r="H81" i="1" s="1"/>
  <c r="H20" i="1" s="1"/>
</calcChain>
</file>

<file path=xl/sharedStrings.xml><?xml version="1.0" encoding="utf-8"?>
<sst xmlns="http://schemas.openxmlformats.org/spreadsheetml/2006/main" count="537" uniqueCount="176">
  <si>
    <t>Приложение 3</t>
  </si>
  <si>
    <t>к решению Собрания депутатов Михайловского сельского поселения</t>
  </si>
  <si>
    <t>от __.__.2024 № __ "О внесении изменений к Решению Собрания депутатов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</si>
  <si>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</si>
  <si>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</si>
  <si>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</si>
  <si>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4</t>
  </si>
  <si>
    <t>от ______.2024  № ___ "О бюджете Михайловского сельского поселения</t>
  </si>
  <si>
    <t>Красносулинского района на 2025 год и на плановый период 2026 и 2027 годов"</t>
  </si>
  <si>
    <r>
      <rPr>
        <b/>
        <sz val="14"/>
        <color rgb="FF000000"/>
        <rFont val="Times New Roman"/>
        <family val="1"/>
        <charset val="204"/>
      </rPr>
      <t>Ведомственная структура расходов бюджета поселения на 2025 год и на плановый период 2026 и 2027 годов</t>
    </r>
    <r>
      <rPr>
        <sz val="11"/>
        <color rgb="FF000000"/>
        <rFont val="Calibri"/>
      </rPr>
      <t xml:space="preserve">
</t>
    </r>
  </si>
  <si>
    <t xml:space="preserve"> (тыс. руб.)</t>
  </si>
  <si>
    <t>Наименование</t>
  </si>
  <si>
    <r>
      <rPr>
        <b/>
        <sz val="12"/>
        <rFont val="Times New Roman"/>
        <family val="1"/>
        <charset val="204"/>
      </rPr>
      <t>ВЕД</t>
    </r>
    <r>
      <rPr>
        <sz val="11"/>
        <color rgb="FF000000"/>
        <rFont val="Calibri"/>
      </rPr>
      <t xml:space="preserve">
</t>
    </r>
  </si>
  <si>
    <t>РЗ</t>
  </si>
  <si>
    <t>ПР</t>
  </si>
  <si>
    <t>ЦСР</t>
  </si>
  <si>
    <t>ВР</t>
  </si>
  <si>
    <t>2025 г.</t>
  </si>
  <si>
    <t>2026 г.</t>
  </si>
  <si>
    <t>2027 г.</t>
  </si>
  <si>
    <r>
      <rPr>
        <b/>
        <sz val="12"/>
        <color rgb="FF000000"/>
        <rFont val="Times New Roman"/>
        <family val="1"/>
        <charset val="204"/>
      </rPr>
      <t>АДМИНИСТРАЦИЯ МИХАЙЛОВСКОГО СЕЛЬСКОГО ПОСЕЛЕНИЯ</t>
    </r>
    <r>
      <rPr>
        <sz val="11"/>
        <color rgb="FF000000"/>
        <rFont val="Calibri"/>
      </rPr>
      <t xml:space="preserve">
</t>
    </r>
  </si>
  <si>
    <t>951</t>
  </si>
  <si>
    <r>
      <rPr>
        <sz val="12"/>
        <color rgb="FF000000"/>
        <rFont val="Times New Roman"/>
        <family val="1"/>
        <charset val="204"/>
      </rPr>
      <t>ОБЩЕГОСУДАРСТВЕННЫЕ ВОПРОСЫ</t>
    </r>
  </si>
  <si>
    <r>
      <rPr>
        <sz val="12"/>
        <color rgb="FF000000"/>
        <rFont val="Times New Roman"/>
        <family val="1"/>
        <charset val="204"/>
      </rPr>
      <t>01</t>
    </r>
  </si>
  <si>
    <r>
      <rPr>
        <sz val="12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субъектов Российской Федерации, местных администраций</t>
    </r>
  </si>
  <si>
    <r>
      <rPr>
        <sz val="12"/>
        <color rgb="FF000000"/>
        <rFont val="Times New Roman"/>
        <family val="1"/>
        <charset val="204"/>
      </rPr>
      <t>04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</si>
  <si>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"Управление муниципальными финансами"</t>
    </r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</si>
  <si>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"Нормативно-методическое обеспечение и организация бюджетного процесса" </t>
    </r>
  </si>
  <si>
    <r>
      <rPr>
        <sz val="12"/>
        <color rgb="FF000000"/>
        <rFont val="Times New Roman"/>
        <family val="1"/>
        <charset val="204"/>
      </rPr>
      <t>01 4 02</t>
    </r>
  </si>
  <si>
    <r>
      <rPr>
        <sz val="12"/>
        <color rgb="FF000000"/>
        <rFont val="Times New Roman"/>
        <family val="1"/>
        <charset val="204"/>
      </rPr>
  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  </r>
  </si>
  <si>
    <r>
      <rPr>
        <sz val="12"/>
        <color rgb="FF000000"/>
        <rFont val="Times New Roman"/>
        <family val="1"/>
        <charset val="204"/>
      </rPr>
      <t>01.4.02.00110</t>
    </r>
  </si>
  <si>
    <r>
      <rPr>
        <sz val="12"/>
        <color rgb="FF000000"/>
        <rFont val="Times New Roman"/>
        <family val="1"/>
        <charset val="204"/>
      </rPr>
      <t>120</t>
    </r>
  </si>
  <si>
    <r>
      <rPr>
        <sz val="12"/>
        <color rgb="FF000000"/>
        <rFont val="Times New Roman"/>
        <family val="1"/>
        <charset val="204"/>
      </rPr>
  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</si>
  <si>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01.4.02.00190</t>
    </r>
  </si>
  <si>
    <r>
      <rPr>
        <sz val="12"/>
        <color rgb="FF000000"/>
        <rFont val="Times New Roman"/>
        <family val="1"/>
        <charset val="204"/>
      </rPr>
      <t>240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</si>
  <si>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«Муниципальная политика»</t>
    </r>
  </si>
  <si>
    <r>
      <rPr>
        <sz val="12"/>
        <color rgb="FF000000"/>
        <rFont val="Times New Roman"/>
        <family val="1"/>
        <charset val="204"/>
      </rPr>
      <t xml:space="preserve">02 </t>
    </r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</si>
  <si>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«Развитие муниципального управления и муниципальной службы в Михайловском сельском поселении» </t>
    </r>
  </si>
  <si>
    <r>
      <rPr>
        <sz val="12"/>
        <color rgb="FF000000"/>
        <rFont val="Times New Roman"/>
        <family val="1"/>
        <charset val="204"/>
      </rPr>
      <t>02 4 01</t>
    </r>
  </si>
  <si>
    <r>
      <rPr>
        <sz val="12"/>
        <color rgb="FF000000"/>
        <rFont val="Times New Roman"/>
        <family val="1"/>
        <charset val="204"/>
      </rPr>
      <t>Мероприятия по диспансеризации муниципальных служащих Михайловского сельского поселения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</si>
  <si>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02.4.01.20260</t>
    </r>
  </si>
  <si>
    <r>
      <rPr>
        <sz val="12"/>
        <color rgb="FF000000"/>
        <rFont val="Times New Roman"/>
        <family val="1"/>
        <charset val="204"/>
      </rPr>
      <t>Непрограммные расходы органа местного самоуправления Михайловского сельского поселения</t>
    </r>
  </si>
  <si>
    <r>
      <rPr>
        <sz val="12"/>
        <color rgb="FF000000"/>
        <rFont val="Times New Roman"/>
        <family val="1"/>
        <charset val="204"/>
      </rPr>
      <t>99</t>
    </r>
  </si>
  <si>
    <r>
      <rPr>
        <sz val="12"/>
        <color rgb="FF000000"/>
        <rFont val="Times New Roman"/>
        <family val="1"/>
        <charset val="204"/>
      </rPr>
      <t>Иные непрограммные расходы</t>
    </r>
  </si>
  <si>
    <r>
      <rPr>
        <sz val="12"/>
        <color rgb="FF000000"/>
        <rFont val="Times New Roman"/>
        <family val="1"/>
        <charset val="204"/>
      </rPr>
      <t>99 9</t>
    </r>
  </si>
  <si>
    <r>
      <rPr>
        <sz val="12"/>
        <color rgb="FF000000"/>
        <rFont val="Times New Roman"/>
        <family val="1"/>
        <charset val="204"/>
      </rPr>
  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</si>
  <si>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99.9.00.72390</t>
    </r>
  </si>
  <si>
    <r>
      <rPr>
        <sz val="12"/>
        <color rgb="FF000000"/>
        <rFont val="Times New Roman"/>
        <family val="1"/>
        <charset val="204"/>
      </rPr>
      <t>Обеспечение деятельности финансовых, налоговых и таможенных органов и органов финансового (финансово-бюджетного) надзора</t>
    </r>
  </si>
  <si>
    <r>
      <rPr>
        <sz val="12"/>
        <color rgb="FF000000"/>
        <rFont val="Times New Roman"/>
        <family val="1"/>
        <charset val="204"/>
      </rPr>
      <t>06</t>
    </r>
  </si>
  <si>
    <r>
      <rPr>
        <sz val="12"/>
        <color rgb="FF000000"/>
        <rFont val="Times New Roman"/>
        <family val="1"/>
        <charset val="204"/>
      </rPr>
  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 (Иные межбюджетные трансферты)</t>
    </r>
  </si>
  <si>
    <r>
      <rPr>
        <sz val="12"/>
        <color rgb="FF000000"/>
        <rFont val="Times New Roman"/>
        <family val="1"/>
        <charset val="204"/>
      </rPr>
      <t>99.9.00.85010</t>
    </r>
  </si>
  <si>
    <r>
      <rPr>
        <sz val="12"/>
        <color rgb="FF000000"/>
        <rFont val="Times New Roman"/>
        <family val="1"/>
        <charset val="204"/>
      </rPr>
      <t>540</t>
    </r>
  </si>
  <si>
    <r>
      <rPr>
        <sz val="12"/>
        <color rgb="FF000000"/>
        <rFont val="Times New Roman"/>
        <family val="1"/>
        <charset val="204"/>
      </rPr>
      <t>Резервные фонды</t>
    </r>
  </si>
  <si>
    <r>
      <rPr>
        <sz val="12"/>
        <color rgb="FF000000"/>
        <rFont val="Times New Roman"/>
        <family val="1"/>
        <charset val="204"/>
      </rPr>
      <t>11</t>
    </r>
  </si>
  <si>
    <r>
      <rPr>
        <sz val="12"/>
        <color rgb="FF000000"/>
        <rFont val="Times New Roman"/>
        <family val="1"/>
        <charset val="204"/>
      </rPr>
      <t>Финансовое обеспечение непредвиденных расходов</t>
    </r>
  </si>
  <si>
    <r>
      <rPr>
        <sz val="12"/>
        <color rgb="FF000000"/>
        <rFont val="Times New Roman"/>
        <family val="1"/>
        <charset val="204"/>
      </rPr>
      <t>99 1</t>
    </r>
  </si>
  <si>
    <r>
      <rPr>
        <sz val="12"/>
        <color rgb="FF000000"/>
        <rFont val="Times New Roman"/>
        <family val="1"/>
        <charset val="204"/>
      </rPr>
      <t>Резервный фонд Администрации Михайловского сельского поселения на финансовое обеспечение непредвиденных расходов (Резервные средства)</t>
    </r>
  </si>
  <si>
    <r>
      <rPr>
        <sz val="12"/>
        <color rgb="FF000000"/>
        <rFont val="Times New Roman"/>
        <family val="1"/>
        <charset val="204"/>
      </rPr>
      <t>99.1.00.90100</t>
    </r>
  </si>
  <si>
    <r>
      <rPr>
        <sz val="12"/>
        <color rgb="FF000000"/>
        <rFont val="Times New Roman"/>
        <family val="1"/>
        <charset val="204"/>
      </rPr>
      <t>870</t>
    </r>
  </si>
  <si>
    <r>
      <rPr>
        <sz val="12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</si>
  <si>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2"/>
        <color rgb="FF000000"/>
        <rFont val="Times New Roman"/>
        <family val="1"/>
        <charset val="204"/>
      </rPr>
      <t>13</t>
    </r>
  </si>
  <si>
    <r>
      <rPr>
        <sz val="12"/>
        <color rgb="FF000000"/>
        <rFont val="Times New Roman"/>
        <family val="1"/>
        <charset val="204"/>
      </rPr>
      <t>Финансовое обеспечение иных расходов бюджета поселения (Уплата налогов, сборов и иных платежей)</t>
    </r>
  </si>
  <si>
    <r>
      <rPr>
        <sz val="12"/>
        <color rgb="FF000000"/>
        <rFont val="Times New Roman"/>
        <family val="1"/>
        <charset val="204"/>
      </rPr>
      <t>01.4.02.99990</t>
    </r>
  </si>
  <si>
    <r>
      <rPr>
        <sz val="12"/>
        <color rgb="FF000000"/>
        <rFont val="Times New Roman"/>
        <family val="1"/>
        <charset val="204"/>
      </rPr>
      <t>850</t>
    </r>
  </si>
  <si>
    <r>
      <rPr>
        <sz val="12"/>
        <color rgb="FF000000"/>
        <rFont val="Times New Roman"/>
        <family val="1"/>
        <charset val="204"/>
      </rPr>
      <t>Взносы в Ассоциацию "Совет муниципальных образований Ростовской области" (Уплата налогов, сборов и иных платежей)</t>
    </r>
  </si>
  <si>
    <r>
      <rPr>
        <sz val="12"/>
        <color rgb="FF000000"/>
        <rFont val="Times New Roman"/>
        <family val="1"/>
        <charset val="204"/>
      </rPr>
      <t>02.4.01.20290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</si>
  <si>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«Реализация муниципальной информационной политики»</t>
    </r>
  </si>
  <si>
    <r>
      <rPr>
        <sz val="12"/>
        <color rgb="FF000000"/>
        <rFont val="Times New Roman"/>
        <family val="1"/>
        <charset val="204"/>
      </rPr>
      <t>02 4 02</t>
    </r>
  </si>
  <si>
    <r>
      <rPr>
        <sz val="12"/>
        <color rgb="FF000000"/>
        <rFont val="Times New Roman"/>
        <family val="1"/>
        <charset val="204"/>
      </rPr>
  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</si>
  <si>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02.4.02.20020</t>
    </r>
  </si>
  <si>
    <r>
      <rPr>
        <sz val="12"/>
        <color rgb="FF000000"/>
        <rFont val="Times New Roman"/>
        <family val="1"/>
        <charset val="204"/>
      </rPr>
      <t>Мероприятия по обеспечению доступа населения к информации о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</si>
  <si>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02.4.02.20200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</si>
  <si>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  </r>
  </si>
  <si>
    <r>
      <rPr>
        <sz val="12"/>
        <color rgb="FF000000"/>
        <rFont val="Times New Roman"/>
        <family val="1"/>
        <charset val="204"/>
      </rPr>
      <t>03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</si>
  <si>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  </r>
  </si>
  <si>
    <r>
      <rPr>
        <sz val="12"/>
        <color rgb="FF000000"/>
        <rFont val="Times New Roman"/>
        <family val="1"/>
        <charset val="204"/>
      </rPr>
      <t>03 4 03</t>
    </r>
  </si>
  <si>
    <r>
      <rPr>
        <sz val="12"/>
        <color rgb="FF000000"/>
        <rFont val="Times New Roman"/>
        <family val="1"/>
        <charset val="204"/>
      </rPr>
  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</si>
  <si>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03.4.03.20040</t>
    </r>
  </si>
  <si>
    <r>
      <rPr>
        <sz val="12"/>
        <color rgb="FF000000"/>
        <rFont val="Times New Roman"/>
        <family val="1"/>
        <charset val="204"/>
      </rPr>
  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</si>
  <si>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99.9.00.20310</t>
    </r>
  </si>
  <si>
    <r>
      <rPr>
        <sz val="12"/>
        <color rgb="FF000000"/>
        <rFont val="Times New Roman"/>
        <family val="1"/>
        <charset val="204"/>
      </rPr>
      <t>Условно утверждаемые расходы (Специальные расходы)</t>
    </r>
  </si>
  <si>
    <r>
      <rPr>
        <sz val="12"/>
        <color rgb="FF000000"/>
        <rFont val="Times New Roman"/>
        <family val="1"/>
        <charset val="204"/>
      </rPr>
      <t>99.9.00.90110</t>
    </r>
  </si>
  <si>
    <r>
      <rPr>
        <sz val="12"/>
        <color rgb="FF000000"/>
        <rFont val="Times New Roman"/>
        <family val="1"/>
        <charset val="204"/>
      </rPr>
      <t>880</t>
    </r>
  </si>
  <si>
    <r>
      <rPr>
        <sz val="12"/>
        <color rgb="FF000000"/>
        <rFont val="Times New Roman"/>
        <family val="1"/>
        <charset val="204"/>
      </rPr>
      <t>НАЦИОНАЛЬНАЯ ОБОРОНА</t>
    </r>
  </si>
  <si>
    <r>
      <rPr>
        <sz val="12"/>
        <color rgb="FF000000"/>
        <rFont val="Times New Roman"/>
        <family val="1"/>
        <charset val="204"/>
      </rPr>
      <t>02</t>
    </r>
  </si>
  <si>
    <r>
      <rPr>
        <sz val="12"/>
        <color rgb="FF000000"/>
        <rFont val="Times New Roman"/>
        <family val="1"/>
        <charset val="204"/>
      </rPr>
      <t>00</t>
    </r>
  </si>
  <si>
    <r>
      <rPr>
        <sz val="12"/>
        <color rgb="FF000000"/>
        <rFont val="Times New Roman"/>
        <family val="1"/>
        <charset val="204"/>
      </rPr>
      <t>Мобилизационная и вневойсковая подготовка</t>
    </r>
  </si>
  <si>
    <r>
      <rPr>
        <sz val="12"/>
        <color rgb="FF000000"/>
        <rFont val="Times New Roman"/>
        <family val="1"/>
        <charset val="204"/>
      </rPr>
  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  </r>
  </si>
  <si>
    <r>
      <rPr>
        <sz val="12"/>
        <color rgb="FF000000"/>
        <rFont val="Times New Roman"/>
        <family val="1"/>
        <charset val="204"/>
      </rPr>
      <t>99.9.00.51180</t>
    </r>
  </si>
  <si>
    <r>
      <rPr>
        <sz val="12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</si>
  <si>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2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</si>
  <si>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2"/>
        <color rgb="FF000000"/>
        <rFont val="Times New Roman"/>
        <family val="1"/>
        <charset val="204"/>
      </rPr>
      <t>10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</si>
  <si>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</si>
  <si>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Пожарная безопасность</t>
    </r>
    <r>
      <rPr>
        <sz val="12"/>
        <color rgb="FF000000"/>
        <rFont val="Times New Roman"/>
        <family val="1"/>
        <charset val="204"/>
      </rPr>
      <t>»</t>
    </r>
  </si>
  <si>
    <r>
      <rPr>
        <sz val="12"/>
        <color rgb="FF000000"/>
        <rFont val="Times New Roman"/>
        <family val="1"/>
        <charset val="204"/>
      </rPr>
      <t>03 4 01</t>
    </r>
  </si>
  <si>
    <r>
      <rPr>
        <sz val="12"/>
        <color rgb="FF000000"/>
        <rFont val="Times New Roman"/>
        <family val="1"/>
        <charset val="204"/>
      </rPr>
  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</si>
  <si>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03.4.01.20030</t>
    </r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</si>
  <si>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color rgb="FF000000"/>
        <rFont val="Times New Roman"/>
        <family val="1"/>
        <charset val="204"/>
      </rPr>
      <t>«</t>
    </r>
    <r>
      <rPr>
        <sz val="12"/>
        <color rgb="FF000000"/>
        <rFont val="Times New Roman"/>
        <family val="1"/>
        <charset val="204"/>
      </rPr>
      <t xml:space="preserve">Обеспечение безопасности на водных объектах» </t>
    </r>
  </si>
  <si>
    <r>
      <rPr>
        <sz val="12"/>
        <color rgb="FF000000"/>
        <rFont val="Times New Roman"/>
        <family val="1"/>
        <charset val="204"/>
      </rPr>
      <t>03 4 02</t>
    </r>
  </si>
  <si>
    <r>
      <rPr>
        <sz val="12"/>
        <color rgb="FF000000"/>
        <rFont val="Times New Roman"/>
        <family val="1"/>
        <charset val="204"/>
      </rPr>
  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</si>
  <si>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03 4 02 20050</t>
    </r>
  </si>
  <si>
    <r>
      <rPr>
        <sz val="12"/>
        <color rgb="FF000000"/>
        <rFont val="Times New Roman"/>
        <family val="1"/>
        <charset val="204"/>
      </rPr>
      <t>НАЦИОНАЛЬНАЯ ЭКОНОМИКА</t>
    </r>
  </si>
  <si>
    <r>
      <rPr>
        <sz val="12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</si>
  <si>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2"/>
        <color rgb="FF000000"/>
        <rFont val="Times New Roman"/>
        <family val="1"/>
        <charset val="204"/>
      </rPr>
      <t>09</t>
    </r>
  </si>
  <si>
    <r>
      <rPr>
        <sz val="12"/>
        <color rgb="FF000000"/>
        <rFont val="Times New Roman"/>
        <family val="1"/>
        <charset val="204"/>
      </rPr>
      <t>Муниципальная программа "</t>
    </r>
    <r>
      <rPr>
        <sz val="12"/>
        <color rgb="FF000000"/>
        <rFont val="Times New Roman"/>
        <family val="1"/>
        <charset val="204"/>
      </rPr>
      <t>Развитие транспортной системы"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</si>
  <si>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"Р</t>
    </r>
    <r>
      <rPr>
        <sz val="12"/>
        <color rgb="FF000000"/>
        <rFont val="Times New Roman"/>
        <family val="1"/>
        <charset val="204"/>
      </rPr>
      <t xml:space="preserve">азвитие транспортной системы" </t>
    </r>
  </si>
  <si>
    <r>
      <rPr>
        <sz val="12"/>
        <color rgb="FF000000"/>
        <rFont val="Times New Roman"/>
        <family val="1"/>
        <charset val="204"/>
      </rPr>
      <t>04 4 01</t>
    </r>
  </si>
  <si>
    <r>
      <rPr>
        <sz val="12"/>
        <color rgb="FF000000"/>
        <rFont val="Times New Roman"/>
        <family val="1"/>
        <charset val="204"/>
      </rPr>
      <t>Мероприятия по содержанию и ремонту автомобильных дорог общего пользования местного значения и искусственных сооружений на них 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</si>
  <si>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04.4.01.20060</t>
    </r>
  </si>
  <si>
    <r>
      <rPr>
        <sz val="12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</si>
  <si>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2"/>
        <color rgb="FF000000"/>
        <rFont val="Times New Roman"/>
        <family val="1"/>
        <charset val="204"/>
      </rPr>
      <t>12</t>
    </r>
  </si>
  <si>
    <r>
      <rPr>
        <sz val="12"/>
        <color rgb="FF000000"/>
        <rFont val="Times New Roman"/>
        <family val="1"/>
        <charset val="204"/>
      </rPr>
  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  </r>
  </si>
  <si>
    <r>
      <rPr>
        <sz val="12"/>
        <rFont val="Times New Roman"/>
        <family val="1"/>
        <charset val="204"/>
      </rPr>
      <t>99.9.00.20210</t>
    </r>
  </si>
  <si>
    <r>
      <rPr>
        <sz val="12"/>
        <color rgb="FF000000"/>
        <rFont val="Times New Roman"/>
        <family val="1"/>
        <charset val="204"/>
      </rPr>
      <t>ЖИЛИЩНО-КОММУНАЛЬНОЕ ХОЗЯЙСТВО</t>
    </r>
  </si>
  <si>
    <r>
      <rPr>
        <sz val="12"/>
        <color rgb="FF000000"/>
        <rFont val="Times New Roman"/>
        <family val="1"/>
        <charset val="204"/>
      </rPr>
      <t>05</t>
    </r>
  </si>
  <si>
    <r>
      <rPr>
        <sz val="12"/>
        <color rgb="FF000000"/>
        <rFont val="Times New Roman"/>
        <family val="1"/>
        <charset val="204"/>
      </rPr>
      <t>Жилищное хозяйство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</si>
  <si>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"Благоустройство территории и жилищно-коммунальное хозяйство"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</si>
  <si>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</t>
    </r>
    <r>
      <rPr>
        <sz val="12"/>
        <color rgb="FF000000"/>
        <rFont val="Times New Roman"/>
        <family val="1"/>
        <charset val="204"/>
      </rPr>
      <t>Развитие жилищно-коммунального хозяйства Михайловского сельского поселения"</t>
    </r>
  </si>
  <si>
    <r>
      <rPr>
        <sz val="12"/>
        <color rgb="FF000000"/>
        <rFont val="Times New Roman"/>
        <family val="1"/>
        <charset val="204"/>
      </rPr>
      <t>05 4 01</t>
    </r>
  </si>
  <si>
    <r>
      <rPr>
        <sz val="12"/>
        <color rgb="FF000000"/>
        <rFont val="Times New Roman"/>
        <family val="1"/>
        <charset val="204"/>
      </rPr>
  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</si>
  <si>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05.4.01.20250</t>
    </r>
  </si>
  <si>
    <r>
      <rPr>
        <sz val="12"/>
        <color rgb="FF000000"/>
        <rFont val="Times New Roman"/>
        <family val="1"/>
        <charset val="204"/>
      </rPr>
      <t>Мероприятия по содержанию и обслуживанию объектов жилищного хозяйства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</si>
  <si>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05.4.01.20360</t>
    </r>
  </si>
  <si>
    <r>
      <rPr>
        <sz val="12"/>
        <color theme="1"/>
        <rFont val="Times New Roman"/>
        <family val="1"/>
        <charset val="204"/>
      </rPr>
  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  </r>
  </si>
  <si>
    <r>
      <rPr>
        <sz val="12"/>
        <color rgb="FF000000"/>
        <rFont val="Times New Roman"/>
        <family val="1"/>
        <charset val="204"/>
      </rPr>
      <t>05.4.01.S3160</t>
    </r>
  </si>
  <si>
    <r>
      <rPr>
        <sz val="12"/>
        <color rgb="FF000000"/>
        <rFont val="Times New Roman"/>
        <family val="1"/>
        <charset val="204"/>
      </rPr>
      <t>410</t>
    </r>
  </si>
  <si>
    <r>
      <rPr>
        <sz val="12"/>
        <color rgb="FF000000"/>
        <rFont val="Times New Roman"/>
        <family val="1"/>
        <charset val="204"/>
      </rPr>
      <t>Коммунальное хозяйство</t>
    </r>
  </si>
  <si>
    <r>
      <rPr>
        <sz val="12"/>
        <color rgb="FF000000"/>
        <rFont val="Times New Roman"/>
        <family val="1"/>
        <charset val="204"/>
      </rPr>
  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</si>
  <si>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05.4.01.20090</t>
    </r>
  </si>
  <si>
    <r>
      <rPr>
        <sz val="12"/>
        <color rgb="FF000000"/>
        <rFont val="Times New Roman"/>
        <family val="1"/>
        <charset val="204"/>
      </rPr>
  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</si>
  <si>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05.4.01.20320</t>
    </r>
  </si>
  <si>
    <t xml:space="preserve"> </t>
  </si>
  <si>
    <r>
      <rPr>
        <sz val="12"/>
        <color rgb="FF000000"/>
        <rFont val="Times New Roman"/>
        <family val="1"/>
        <charset val="204"/>
      </rPr>
  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  </r>
  </si>
  <si>
    <r>
      <rPr>
        <sz val="12"/>
        <color rgb="FF000000"/>
        <rFont val="Times New Roman"/>
        <family val="1"/>
        <charset val="204"/>
      </rPr>
      <t>05.4.01.S3660</t>
    </r>
  </si>
  <si>
    <r>
      <rPr>
        <sz val="12"/>
        <color rgb="FF000000"/>
        <rFont val="Times New Roman"/>
        <family val="1"/>
        <charset val="204"/>
      </rPr>
      <t>810</t>
    </r>
  </si>
  <si>
    <r>
      <rPr>
        <sz val="12"/>
        <color rgb="FF000000"/>
        <rFont val="Times New Roman"/>
        <family val="1"/>
        <charset val="204"/>
      </rPr>
      <t>Благоустройство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</si>
  <si>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"</t>
    </r>
    <r>
      <rPr>
        <sz val="12"/>
        <color rgb="FF000000"/>
        <rFont val="Times New Roman"/>
        <family val="1"/>
        <charset val="204"/>
      </rPr>
      <t>Благоустройство территории Михайловского сельского поселения</t>
    </r>
    <r>
      <rPr>
        <sz val="12"/>
        <color rgb="FF000000"/>
        <rFont val="Times New Roman"/>
        <family val="1"/>
        <charset val="204"/>
      </rPr>
      <t>"</t>
    </r>
  </si>
  <si>
    <r>
      <rPr>
        <sz val="12"/>
        <color rgb="FF000000"/>
        <rFont val="Times New Roman"/>
        <family val="1"/>
        <charset val="204"/>
      </rPr>
      <t>05 4 02</t>
    </r>
  </si>
  <si>
    <r>
      <rPr>
        <sz val="12"/>
        <color rgb="FF000000"/>
        <rFont val="Times New Roman"/>
        <family val="1"/>
        <charset val="204"/>
      </rPr>
  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</si>
  <si>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05.4.02.20100</t>
    </r>
  </si>
  <si>
    <r>
      <rPr>
        <sz val="12"/>
        <color rgb="FF000000"/>
        <rFont val="Times New Roman"/>
        <family val="1"/>
        <charset val="204"/>
      </rPr>
  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</si>
  <si>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05.4.02.20120</t>
    </r>
  </si>
  <si>
    <r>
      <rPr>
        <sz val="12"/>
        <color rgb="FF000000"/>
        <rFont val="Times New Roman"/>
        <family val="1"/>
        <charset val="204"/>
      </rPr>
  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</si>
  <si>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05.4.02.20130</t>
    </r>
  </si>
  <si>
    <r>
      <rPr>
        <sz val="12"/>
        <color rgb="FF000000"/>
        <rFont val="Times New Roman"/>
        <family val="1"/>
        <charset val="204"/>
      </rPr>
      <t>ОБРАЗОВАНИЕ</t>
    </r>
  </si>
  <si>
    <r>
      <rPr>
        <sz val="12"/>
        <color rgb="FF000000"/>
        <rFont val="Times New Roman"/>
        <family val="1"/>
        <charset val="204"/>
      </rPr>
      <t>07</t>
    </r>
  </si>
  <si>
    <r>
      <rPr>
        <sz val="12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</si>
  <si>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2"/>
        <color rgb="FF000000"/>
        <rFont val="Times New Roman"/>
        <family val="1"/>
        <charset val="204"/>
      </rPr>
      <t>Мероприятия по повышению профессиональной компетенции кадров муниципального управления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</si>
  <si>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>02.4.01.20010</t>
    </r>
  </si>
  <si>
    <r>
      <rPr>
        <sz val="12"/>
        <color rgb="FF000000"/>
        <rFont val="Times New Roman"/>
        <family val="1"/>
        <charset val="204"/>
      </rPr>
      <t>КУЛЬТУРА, КИНЕМАТОГРАФИЯ</t>
    </r>
  </si>
  <si>
    <r>
      <rPr>
        <sz val="12"/>
        <color rgb="FF000000"/>
        <rFont val="Times New Roman"/>
        <family val="1"/>
        <charset val="204"/>
      </rPr>
      <t>08</t>
    </r>
  </si>
  <si>
    <r>
      <rPr>
        <sz val="12"/>
        <color rgb="FF000000"/>
        <rFont val="Times New Roman"/>
        <family val="1"/>
        <charset val="204"/>
      </rPr>
      <t>Культура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</si>
  <si>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«</t>
    </r>
    <r>
      <rPr>
        <sz val="12"/>
        <color rgb="FF000000"/>
        <rFont val="Times New Roman"/>
        <family val="1"/>
        <charset val="204"/>
      </rPr>
      <t>Развитие культуры</t>
    </r>
    <r>
      <rPr>
        <sz val="12"/>
        <color rgb="FF000000"/>
        <rFont val="Times New Roman"/>
        <family val="1"/>
        <charset val="204"/>
      </rPr>
      <t>»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</si>
  <si>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Развитие культурно-досуговой деятельности</t>
    </r>
    <r>
      <rPr>
        <sz val="12"/>
        <color rgb="FF000000"/>
        <rFont val="Times New Roman"/>
        <family val="1"/>
        <charset val="204"/>
      </rPr>
      <t xml:space="preserve">» </t>
    </r>
  </si>
  <si>
    <r>
      <rPr>
        <sz val="12"/>
        <color rgb="FF000000"/>
        <rFont val="Times New Roman"/>
        <family val="1"/>
        <charset val="204"/>
      </rPr>
      <t>06 4 01</t>
    </r>
  </si>
  <si>
    <r>
      <rPr>
        <sz val="12"/>
        <color rgb="FF000000"/>
        <rFont val="Times New Roman"/>
        <family val="1"/>
        <charset val="204"/>
      </rPr>
  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  </r>
  </si>
  <si>
    <r>
      <rPr>
        <sz val="12"/>
        <color rgb="FF000000"/>
        <rFont val="Times New Roman"/>
        <family val="1"/>
        <charset val="204"/>
      </rPr>
      <t>06.4.01.00590</t>
    </r>
  </si>
  <si>
    <r>
      <rPr>
        <sz val="12"/>
        <color rgb="FF000000"/>
        <rFont val="Times New Roman"/>
        <family val="1"/>
        <charset val="204"/>
      </rPr>
      <t>610</t>
    </r>
  </si>
  <si>
    <r>
      <rPr>
        <sz val="12"/>
        <color rgb="FF000000"/>
        <rFont val="Times New Roman"/>
        <family val="1"/>
        <charset val="204"/>
      </rPr>
      <t>СОЦИАЛЬНАЯ ПОЛИТИКА</t>
    </r>
  </si>
  <si>
    <r>
      <rPr>
        <sz val="12"/>
        <color rgb="FF000000"/>
        <rFont val="Times New Roman"/>
        <family val="1"/>
        <charset val="204"/>
      </rPr>
      <t>Пенсионное обеспечение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</si>
  <si>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</t>
    </r>
    <r>
      <rPr>
        <sz val="12"/>
        <color rgb="FF000000"/>
        <rFont val="Times New Roman"/>
        <family val="1"/>
        <charset val="204"/>
      </rPr>
      <t xml:space="preserve">» </t>
    </r>
  </si>
  <si>
    <r>
      <rPr>
        <sz val="12"/>
        <color rgb="FF000000"/>
        <rFont val="Times New Roman"/>
        <family val="1"/>
        <charset val="204"/>
      </rPr>
      <t>02 4 03</t>
    </r>
  </si>
  <si>
    <r>
      <rPr>
        <sz val="12"/>
        <color rgb="FF000000"/>
        <rFont val="Times New Roman"/>
        <family val="1"/>
        <charset val="204"/>
      </rPr>
  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  </r>
  </si>
  <si>
    <r>
      <rPr>
        <sz val="12"/>
        <color rgb="FF000000"/>
        <rFont val="Times New Roman"/>
        <family val="1"/>
        <charset val="204"/>
      </rPr>
      <t>02.4.03.11022</t>
    </r>
  </si>
  <si>
    <r>
      <rPr>
        <sz val="12"/>
        <color rgb="FF000000"/>
        <rFont val="Times New Roman"/>
        <family val="1"/>
        <charset val="204"/>
      </rPr>
      <t>310</t>
    </r>
  </si>
  <si>
    <r>
      <rPr>
        <sz val="12"/>
        <color rgb="FF000000"/>
        <rFont val="Times New Roman"/>
        <family val="1"/>
        <charset val="204"/>
      </rPr>
      <t>ФИЗИЧЕСКАЯ КУЛЬТУРА И СПОРТ</t>
    </r>
  </si>
  <si>
    <r>
      <rPr>
        <sz val="12"/>
        <color rgb="FF000000"/>
        <rFont val="Times New Roman"/>
        <family val="1"/>
        <charset val="204"/>
      </rPr>
      <t>Массовый спорт</t>
    </r>
  </si>
  <si>
    <r>
      <rPr>
        <sz val="12"/>
        <color rgb="FF000000"/>
        <rFont val="Times New Roman"/>
        <family val="1"/>
        <charset val="204"/>
      </rPr>
      <t>Муниципальная программа Михайловского сельского поселения «</t>
    </r>
    <r>
      <rPr>
        <sz val="12"/>
        <color rgb="FF000000"/>
        <rFont val="Times New Roman"/>
        <family val="1"/>
        <charset val="204"/>
      </rPr>
      <t>Развитие физической культуры и спорта</t>
    </r>
    <r>
      <rPr>
        <sz val="12"/>
        <color rgb="FF000000"/>
        <rFont val="Times New Roman"/>
        <family val="1"/>
        <charset val="204"/>
      </rPr>
      <t>»</t>
    </r>
  </si>
  <si>
    <r>
      <rPr>
        <sz val="12"/>
        <color rgb="FF000000"/>
        <rFont val="Times New Roman"/>
        <family val="1"/>
        <charset val="204"/>
      </rPr>
      <t>Комплекс процессных мероприятий «</t>
    </r>
    <r>
      <rPr>
        <sz val="12"/>
        <color rgb="FF000000"/>
        <rFont val="Times New Roman"/>
        <family val="1"/>
        <charset val="204"/>
      </rPr>
      <t>Развитие спортивной и физкультурно-оздоровительной деятельности</t>
    </r>
    <r>
      <rPr>
        <sz val="12"/>
        <color rgb="FF000000"/>
        <rFont val="Times New Roman"/>
        <family val="1"/>
        <charset val="204"/>
      </rPr>
      <t xml:space="preserve">» </t>
    </r>
  </si>
  <si>
    <t>07 4 01</t>
  </si>
  <si>
    <r>
      <rPr>
        <sz val="12"/>
        <color rgb="FF000000"/>
        <rFont val="Times New Roman"/>
        <family val="1"/>
        <charset val="204"/>
      </rPr>
      <t>Расходы на организацию спортивно массовых мероприятий 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</si>
  <si>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 xml:space="preserve">07 4 01 </t>
    </r>
    <r>
      <rPr>
        <sz val="11"/>
        <color rgb="FF000000"/>
        <rFont val="Calibri"/>
      </rPr>
      <t>20140</t>
    </r>
  </si>
  <si>
    <r>
      <rPr>
        <sz val="12"/>
        <color rgb="FF000000"/>
        <rFont val="Times New Roman"/>
        <family val="1"/>
        <charset val="204"/>
      </rPr>
  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  </r>
  </si>
  <si>
    <r>
      <t>0</t>
    </r>
    <r>
      <rPr>
        <sz val="12"/>
        <color rgb="FF000000"/>
        <rFont val="Times New Roman"/>
        <family val="1"/>
        <charset val="204"/>
      </rPr>
      <t xml:space="preserve">7 4 01 </t>
    </r>
    <r>
      <rPr>
        <sz val="11"/>
        <color rgb="FF000000"/>
        <rFont val="Calibri"/>
      </rPr>
      <t>20350</t>
    </r>
  </si>
  <si>
    <r>
      <rPr>
        <sz val="12"/>
        <color rgb="FF000000"/>
        <rFont val="Times New Roman"/>
        <family val="1"/>
        <charset val="204"/>
      </rPr>
  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  </r>
  </si>
  <si>
    <r>
      <rPr>
        <sz val="12"/>
        <color rgb="FF000000"/>
        <rFont val="Times New Roman"/>
        <family val="1"/>
        <charset val="204"/>
      </rPr>
      <t xml:space="preserve">07 4 01 </t>
    </r>
    <r>
      <rPr>
        <sz val="11"/>
        <color rgb="FF000000"/>
        <rFont val="Calibri"/>
      </rPr>
      <t>20280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</si>
</sst>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right" vertical="center" wrapText="1"/>
    </xf>
    <xf numFmtId="49" fontId="8" fillId="0" borderId="3" xfId="0" applyNumberFormat="1" applyFont="1" applyBorder="1" applyAlignment="1">
      <alignment horizontal="justify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lef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" fontId="0" fillId="0" borderId="0" xfId="0" applyNumberFormat="1" applyFont="1"/>
    <xf numFmtId="49" fontId="11" fillId="0" borderId="3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21"/>
  <sheetViews>
    <sheetView tabSelected="1" topLeftCell="A10" workbookViewId="0">
      <selection activeCell="J121" sqref="J121"/>
    </sheetView>
  </sheetViews>
  <sheetFormatPr defaultColWidth="9.140625" defaultRowHeight="10.15" customHeight="1" x14ac:dyDescent="0.25"/>
  <cols>
    <col min="1" max="1" width="1.85546875" customWidth="1"/>
    <col min="2" max="2" width="81.140625" customWidth="1"/>
    <col min="3" max="3" width="6.28515625" customWidth="1"/>
    <col min="4" max="5" width="4.7109375" customWidth="1"/>
    <col min="6" max="6" width="16.28515625" customWidth="1"/>
    <col min="7" max="7" width="5.85546875" customWidth="1"/>
    <col min="8" max="10" width="12.42578125" customWidth="1"/>
  </cols>
  <sheetData>
    <row r="1" spans="2:10" ht="9.75" hidden="1" customHeight="1" x14ac:dyDescent="0.25"/>
    <row r="2" spans="2:10" ht="15" hidden="1" x14ac:dyDescent="0.25">
      <c r="J2" s="1" t="s">
        <v>0</v>
      </c>
    </row>
    <row r="3" spans="2:10" ht="15" hidden="1" x14ac:dyDescent="0.25">
      <c r="J3" s="2" t="s">
        <v>1</v>
      </c>
    </row>
    <row r="4" spans="2:10" ht="15" hidden="1" x14ac:dyDescent="0.25">
      <c r="J4" s="2" t="s">
        <v>2</v>
      </c>
    </row>
    <row r="5" spans="2:10" ht="15" hidden="1" x14ac:dyDescent="0.25">
      <c r="J5" s="2" t="s">
        <v>3</v>
      </c>
    </row>
    <row r="6" spans="2:10" ht="15" hidden="1" x14ac:dyDescent="0.25">
      <c r="J6" s="2" t="s">
        <v>4</v>
      </c>
    </row>
    <row r="7" spans="2:10" ht="15" hidden="1" x14ac:dyDescent="0.25">
      <c r="C7" s="3"/>
      <c r="D7" s="3"/>
      <c r="E7" s="3"/>
      <c r="F7" s="3"/>
      <c r="G7" s="3"/>
      <c r="J7" s="2" t="s">
        <v>5</v>
      </c>
    </row>
    <row r="8" spans="2:10" ht="6" hidden="1" customHeight="1" x14ac:dyDescent="0.25">
      <c r="C8" s="3"/>
      <c r="D8" s="3"/>
      <c r="E8" s="3"/>
      <c r="F8" s="3"/>
      <c r="G8" s="3"/>
    </row>
    <row r="9" spans="2:10" ht="6" hidden="1" customHeight="1" x14ac:dyDescent="0.25">
      <c r="C9" s="3"/>
      <c r="D9" s="3"/>
      <c r="E9" s="3"/>
      <c r="F9" s="3"/>
      <c r="G9" s="3"/>
    </row>
    <row r="10" spans="2:10" ht="13.5" customHeight="1" x14ac:dyDescent="0.3">
      <c r="B10" s="4"/>
      <c r="E10" s="5"/>
      <c r="F10" s="5"/>
      <c r="G10" s="5"/>
      <c r="J10" s="6" t="s">
        <v>6</v>
      </c>
    </row>
    <row r="11" spans="2:10" s="7" customFormat="1" ht="13.5" customHeight="1" x14ac:dyDescent="0.25">
      <c r="B11" s="8"/>
      <c r="E11" s="9"/>
      <c r="F11" s="9"/>
      <c r="G11" s="9"/>
      <c r="J11" s="2" t="s">
        <v>1</v>
      </c>
    </row>
    <row r="12" spans="2:10" s="7" customFormat="1" ht="13.5" customHeight="1" x14ac:dyDescent="0.25">
      <c r="B12" s="10"/>
      <c r="E12" s="9"/>
      <c r="F12" s="9"/>
      <c r="G12" s="9"/>
      <c r="J12" s="2" t="s">
        <v>7</v>
      </c>
    </row>
    <row r="13" spans="2:10" s="7" customFormat="1" ht="13.5" customHeight="1" x14ac:dyDescent="0.25">
      <c r="B13" s="8"/>
      <c r="E13" s="9"/>
      <c r="F13" s="9"/>
      <c r="G13" s="9"/>
      <c r="J13" s="2" t="s">
        <v>8</v>
      </c>
    </row>
    <row r="14" spans="2:10" ht="15" x14ac:dyDescent="0.25">
      <c r="B14" s="11"/>
    </row>
    <row r="15" spans="2:10" ht="15" x14ac:dyDescent="0.25">
      <c r="B15" s="11"/>
    </row>
    <row r="16" spans="2:10" ht="37.5" customHeight="1" x14ac:dyDescent="0.25">
      <c r="B16" s="25" t="s">
        <v>9</v>
      </c>
      <c r="C16" s="25"/>
      <c r="D16" s="25"/>
      <c r="E16" s="25"/>
      <c r="F16" s="25"/>
      <c r="G16" s="25"/>
      <c r="H16" s="25"/>
      <c r="I16" s="25"/>
      <c r="J16" s="25"/>
    </row>
    <row r="17" spans="2:15" ht="21" customHeight="1" x14ac:dyDescent="0.25">
      <c r="B17" s="12"/>
      <c r="C17" s="12"/>
      <c r="D17" s="12"/>
      <c r="E17" s="12"/>
      <c r="F17" s="12"/>
      <c r="G17" s="12"/>
      <c r="H17" s="12"/>
      <c r="I17" s="30" t="s">
        <v>10</v>
      </c>
      <c r="J17" s="31"/>
    </row>
    <row r="18" spans="2:15" ht="15" customHeight="1" x14ac:dyDescent="0.25">
      <c r="B18" s="28" t="s">
        <v>11</v>
      </c>
      <c r="C18" s="26" t="s">
        <v>12</v>
      </c>
      <c r="D18" s="26" t="s">
        <v>13</v>
      </c>
      <c r="E18" s="26" t="s">
        <v>14</v>
      </c>
      <c r="F18" s="26" t="s">
        <v>15</v>
      </c>
      <c r="G18" s="26" t="s">
        <v>16</v>
      </c>
      <c r="H18" s="32" t="s">
        <v>17</v>
      </c>
      <c r="I18" s="32" t="s">
        <v>18</v>
      </c>
      <c r="J18" s="32" t="s">
        <v>19</v>
      </c>
    </row>
    <row r="19" spans="2:15" ht="26.25" customHeight="1" x14ac:dyDescent="0.25">
      <c r="B19" s="29"/>
      <c r="C19" s="27"/>
      <c r="D19" s="27"/>
      <c r="E19" s="27"/>
      <c r="F19" s="27"/>
      <c r="G19" s="27"/>
      <c r="H19" s="33"/>
      <c r="I19" s="33"/>
      <c r="J19" s="33"/>
    </row>
    <row r="20" spans="2:15" s="7" customFormat="1" ht="31.5" x14ac:dyDescent="0.25">
      <c r="B20" s="13" t="s">
        <v>20</v>
      </c>
      <c r="C20" s="14" t="s">
        <v>21</v>
      </c>
      <c r="D20" s="14"/>
      <c r="E20" s="14"/>
      <c r="F20" s="14"/>
      <c r="G20" s="14"/>
      <c r="H20" s="15">
        <f>H21+H60+H65+H72+H81+H100+H105+H110+H115</f>
        <v>34716.200000000004</v>
      </c>
      <c r="I20" s="15">
        <f>I21+I60+I65+I72+I81+I100+I105+I110+I115</f>
        <v>24550.400000000005</v>
      </c>
      <c r="J20" s="15">
        <f>J21+J60+J65+J72+J81+J100+J105+J110+J115</f>
        <v>20632.000000000004</v>
      </c>
    </row>
    <row r="21" spans="2:15" s="7" customFormat="1" ht="15.75" x14ac:dyDescent="0.25">
      <c r="B21" s="16" t="s">
        <v>22</v>
      </c>
      <c r="C21" s="17" t="s">
        <v>21</v>
      </c>
      <c r="D21" s="17" t="s">
        <v>23</v>
      </c>
      <c r="E21" s="17"/>
      <c r="F21" s="17"/>
      <c r="G21" s="17"/>
      <c r="H21" s="18">
        <f>H22+H33+H37+H41</f>
        <v>9491.5000000000018</v>
      </c>
      <c r="I21" s="18">
        <f>I22+I33+I37+I41</f>
        <v>10241.800000000001</v>
      </c>
      <c r="J21" s="18">
        <f>J22+J33+J37+J41</f>
        <v>10893.9</v>
      </c>
    </row>
    <row r="22" spans="2:15" s="7" customFormat="1" ht="47.25" x14ac:dyDescent="0.25">
      <c r="B22" s="16" t="s">
        <v>24</v>
      </c>
      <c r="C22" s="17" t="s">
        <v>21</v>
      </c>
      <c r="D22" s="17" t="s">
        <v>23</v>
      </c>
      <c r="E22" s="17" t="s">
        <v>25</v>
      </c>
      <c r="F22" s="19"/>
      <c r="G22" s="17"/>
      <c r="H22" s="18">
        <f>H23+H27+H30</f>
        <v>8888.9000000000015</v>
      </c>
      <c r="I22" s="18">
        <f>I23+I27+I30</f>
        <v>9120.0000000000018</v>
      </c>
      <c r="J22" s="18">
        <f>J23+J27+J30</f>
        <v>9344.6</v>
      </c>
    </row>
    <row r="23" spans="2:15" s="7" customFormat="1" ht="31.5" x14ac:dyDescent="0.25">
      <c r="B23" s="16" t="s">
        <v>26</v>
      </c>
      <c r="C23" s="17" t="s">
        <v>21</v>
      </c>
      <c r="D23" s="17" t="s">
        <v>23</v>
      </c>
      <c r="E23" s="17" t="s">
        <v>25</v>
      </c>
      <c r="F23" s="19" t="s">
        <v>23</v>
      </c>
      <c r="G23" s="17"/>
      <c r="H23" s="18">
        <f>H24</f>
        <v>8861.1</v>
      </c>
      <c r="I23" s="18">
        <f>I24</f>
        <v>9091.1</v>
      </c>
      <c r="J23" s="18">
        <f>J24</f>
        <v>9314.6</v>
      </c>
    </row>
    <row r="24" spans="2:15" s="7" customFormat="1" ht="31.5" x14ac:dyDescent="0.25">
      <c r="B24" s="16" t="s">
        <v>27</v>
      </c>
      <c r="C24" s="17" t="s">
        <v>21</v>
      </c>
      <c r="D24" s="17" t="s">
        <v>23</v>
      </c>
      <c r="E24" s="17" t="s">
        <v>25</v>
      </c>
      <c r="F24" s="19" t="s">
        <v>28</v>
      </c>
      <c r="G24" s="17"/>
      <c r="H24" s="18">
        <f>H25+H26</f>
        <v>8861.1</v>
      </c>
      <c r="I24" s="18">
        <f>I25+I26</f>
        <v>9091.1</v>
      </c>
      <c r="J24" s="18">
        <f>J25+J26</f>
        <v>9314.6</v>
      </c>
    </row>
    <row r="25" spans="2:15" s="7" customFormat="1" ht="47.25" x14ac:dyDescent="0.25">
      <c r="B25" s="20" t="s">
        <v>29</v>
      </c>
      <c r="C25" s="17" t="s">
        <v>21</v>
      </c>
      <c r="D25" s="17" t="s">
        <v>23</v>
      </c>
      <c r="E25" s="17" t="s">
        <v>25</v>
      </c>
      <c r="F25" s="19" t="s">
        <v>30</v>
      </c>
      <c r="G25" s="17" t="s">
        <v>31</v>
      </c>
      <c r="H25" s="18">
        <v>8116.2</v>
      </c>
      <c r="I25" s="18">
        <v>8347.2000000000007</v>
      </c>
      <c r="J25" s="18">
        <v>8541.5</v>
      </c>
    </row>
    <row r="26" spans="2:15" s="7" customFormat="1" ht="47.25" x14ac:dyDescent="0.25">
      <c r="B26" s="20" t="s">
        <v>32</v>
      </c>
      <c r="C26" s="17" t="s">
        <v>21</v>
      </c>
      <c r="D26" s="17" t="s">
        <v>23</v>
      </c>
      <c r="E26" s="17" t="s">
        <v>25</v>
      </c>
      <c r="F26" s="19" t="s">
        <v>33</v>
      </c>
      <c r="G26" s="17" t="s">
        <v>34</v>
      </c>
      <c r="H26" s="18">
        <v>744.9</v>
      </c>
      <c r="I26" s="18">
        <v>743.9</v>
      </c>
      <c r="J26" s="18">
        <v>773.1</v>
      </c>
    </row>
    <row r="27" spans="2:15" s="7" customFormat="1" ht="31.5" x14ac:dyDescent="0.25">
      <c r="B27" s="20" t="s">
        <v>35</v>
      </c>
      <c r="C27" s="17" t="s">
        <v>21</v>
      </c>
      <c r="D27" s="17" t="s">
        <v>23</v>
      </c>
      <c r="E27" s="17" t="s">
        <v>25</v>
      </c>
      <c r="F27" s="19" t="s">
        <v>36</v>
      </c>
      <c r="G27" s="17"/>
      <c r="H27" s="18">
        <f t="shared" ref="H27:J28" si="0">H28</f>
        <v>27.6</v>
      </c>
      <c r="I27" s="18">
        <f t="shared" si="0"/>
        <v>28.7</v>
      </c>
      <c r="J27" s="18">
        <f t="shared" si="0"/>
        <v>29.8</v>
      </c>
    </row>
    <row r="28" spans="2:15" s="7" customFormat="1" ht="31.5" x14ac:dyDescent="0.25">
      <c r="B28" s="20" t="s">
        <v>37</v>
      </c>
      <c r="C28" s="17" t="s">
        <v>21</v>
      </c>
      <c r="D28" s="17" t="s">
        <v>23</v>
      </c>
      <c r="E28" s="17" t="s">
        <v>25</v>
      </c>
      <c r="F28" s="19" t="s">
        <v>38</v>
      </c>
      <c r="G28" s="17"/>
      <c r="H28" s="18">
        <f t="shared" si="0"/>
        <v>27.6</v>
      </c>
      <c r="I28" s="18">
        <f t="shared" si="0"/>
        <v>28.7</v>
      </c>
      <c r="J28" s="18">
        <f t="shared" si="0"/>
        <v>29.8</v>
      </c>
    </row>
    <row r="29" spans="2:15" s="7" customFormat="1" ht="47.25" x14ac:dyDescent="0.25">
      <c r="B29" s="20" t="s">
        <v>39</v>
      </c>
      <c r="C29" s="17" t="s">
        <v>21</v>
      </c>
      <c r="D29" s="17" t="s">
        <v>23</v>
      </c>
      <c r="E29" s="17" t="s">
        <v>25</v>
      </c>
      <c r="F29" s="19" t="s">
        <v>40</v>
      </c>
      <c r="G29" s="17" t="s">
        <v>34</v>
      </c>
      <c r="H29" s="18">
        <v>27.6</v>
      </c>
      <c r="I29" s="18">
        <v>28.7</v>
      </c>
      <c r="J29" s="18">
        <v>29.8</v>
      </c>
      <c r="M29" s="21"/>
      <c r="N29" s="21"/>
      <c r="O29" s="21"/>
    </row>
    <row r="30" spans="2:15" s="7" customFormat="1" ht="31.5" x14ac:dyDescent="0.25">
      <c r="B30" s="20" t="s">
        <v>41</v>
      </c>
      <c r="C30" s="17" t="s">
        <v>21</v>
      </c>
      <c r="D30" s="17" t="s">
        <v>23</v>
      </c>
      <c r="E30" s="17" t="s">
        <v>25</v>
      </c>
      <c r="F30" s="19" t="s">
        <v>42</v>
      </c>
      <c r="G30" s="17"/>
      <c r="H30" s="18">
        <v>0.2</v>
      </c>
      <c r="I30" s="18">
        <v>0.2</v>
      </c>
      <c r="J30" s="18">
        <v>0.2</v>
      </c>
    </row>
    <row r="31" spans="2:15" s="7" customFormat="1" ht="15.75" x14ac:dyDescent="0.25">
      <c r="B31" s="20" t="s">
        <v>43</v>
      </c>
      <c r="C31" s="17" t="s">
        <v>21</v>
      </c>
      <c r="D31" s="17" t="s">
        <v>23</v>
      </c>
      <c r="E31" s="17" t="s">
        <v>25</v>
      </c>
      <c r="F31" s="19" t="s">
        <v>44</v>
      </c>
      <c r="G31" s="17"/>
      <c r="H31" s="18">
        <v>0.2</v>
      </c>
      <c r="I31" s="18">
        <v>0.2</v>
      </c>
      <c r="J31" s="18">
        <v>0.2</v>
      </c>
    </row>
    <row r="32" spans="2:15" s="7" customFormat="1" ht="94.5" x14ac:dyDescent="0.25">
      <c r="B32" s="20" t="s">
        <v>45</v>
      </c>
      <c r="C32" s="17" t="s">
        <v>21</v>
      </c>
      <c r="D32" s="17" t="s">
        <v>23</v>
      </c>
      <c r="E32" s="17" t="s">
        <v>25</v>
      </c>
      <c r="F32" s="19" t="s">
        <v>46</v>
      </c>
      <c r="G32" s="17" t="s">
        <v>34</v>
      </c>
      <c r="H32" s="18">
        <v>0.2</v>
      </c>
      <c r="I32" s="18">
        <v>0.2</v>
      </c>
      <c r="J32" s="18">
        <v>0.2</v>
      </c>
    </row>
    <row r="33" spans="2:10" s="7" customFormat="1" ht="37.5" customHeight="1" x14ac:dyDescent="0.25">
      <c r="B33" s="20" t="s">
        <v>47</v>
      </c>
      <c r="C33" s="17" t="s">
        <v>21</v>
      </c>
      <c r="D33" s="17" t="s">
        <v>23</v>
      </c>
      <c r="E33" s="17" t="s">
        <v>48</v>
      </c>
      <c r="F33" s="19"/>
      <c r="G33" s="17"/>
      <c r="H33" s="18">
        <f>SUM(H36)</f>
        <v>95.1</v>
      </c>
      <c r="I33" s="18">
        <f>SUM(I36)</f>
        <v>0</v>
      </c>
      <c r="J33" s="18">
        <f>SUM(J36)</f>
        <v>0</v>
      </c>
    </row>
    <row r="34" spans="2:10" s="7" customFormat="1" ht="36" customHeight="1" x14ac:dyDescent="0.25">
      <c r="B34" s="20" t="s">
        <v>41</v>
      </c>
      <c r="C34" s="17" t="s">
        <v>21</v>
      </c>
      <c r="D34" s="17" t="s">
        <v>23</v>
      </c>
      <c r="E34" s="17" t="s">
        <v>48</v>
      </c>
      <c r="F34" s="19" t="s">
        <v>42</v>
      </c>
      <c r="G34" s="17"/>
      <c r="H34" s="18">
        <v>95.1</v>
      </c>
      <c r="I34" s="18">
        <v>0</v>
      </c>
      <c r="J34" s="18">
        <v>0</v>
      </c>
    </row>
    <row r="35" spans="2:10" s="7" customFormat="1" ht="23.25" customHeight="1" x14ac:dyDescent="0.25">
      <c r="B35" s="20" t="s">
        <v>43</v>
      </c>
      <c r="C35" s="17" t="s">
        <v>21</v>
      </c>
      <c r="D35" s="17" t="s">
        <v>23</v>
      </c>
      <c r="E35" s="17" t="s">
        <v>48</v>
      </c>
      <c r="F35" s="19" t="s">
        <v>44</v>
      </c>
      <c r="G35" s="17"/>
      <c r="H35" s="18">
        <v>95.1</v>
      </c>
      <c r="I35" s="18">
        <v>0</v>
      </c>
      <c r="J35" s="18">
        <v>0</v>
      </c>
    </row>
    <row r="36" spans="2:10" s="7" customFormat="1" ht="94.5" x14ac:dyDescent="0.25">
      <c r="B36" s="20" t="s">
        <v>49</v>
      </c>
      <c r="C36" s="17" t="s">
        <v>21</v>
      </c>
      <c r="D36" s="17" t="s">
        <v>23</v>
      </c>
      <c r="E36" s="17" t="s">
        <v>48</v>
      </c>
      <c r="F36" s="19" t="s">
        <v>50</v>
      </c>
      <c r="G36" s="17" t="s">
        <v>51</v>
      </c>
      <c r="H36" s="18">
        <v>95.1</v>
      </c>
      <c r="I36" s="18">
        <v>0</v>
      </c>
      <c r="J36" s="18">
        <v>0</v>
      </c>
    </row>
    <row r="37" spans="2:10" s="7" customFormat="1" ht="15.75" x14ac:dyDescent="0.25">
      <c r="B37" s="16" t="s">
        <v>52</v>
      </c>
      <c r="C37" s="17" t="s">
        <v>21</v>
      </c>
      <c r="D37" s="17" t="s">
        <v>23</v>
      </c>
      <c r="E37" s="17" t="s">
        <v>53</v>
      </c>
      <c r="F37" s="19"/>
      <c r="G37" s="17"/>
      <c r="H37" s="18">
        <v>10</v>
      </c>
      <c r="I37" s="18">
        <v>10</v>
      </c>
      <c r="J37" s="18">
        <v>10</v>
      </c>
    </row>
    <row r="38" spans="2:10" s="7" customFormat="1" ht="31.5" x14ac:dyDescent="0.25">
      <c r="B38" s="20" t="s">
        <v>41</v>
      </c>
      <c r="C38" s="17" t="s">
        <v>21</v>
      </c>
      <c r="D38" s="17" t="s">
        <v>23</v>
      </c>
      <c r="E38" s="17" t="s">
        <v>53</v>
      </c>
      <c r="F38" s="19" t="s">
        <v>42</v>
      </c>
      <c r="G38" s="17"/>
      <c r="H38" s="18">
        <v>10</v>
      </c>
      <c r="I38" s="18">
        <v>10</v>
      </c>
      <c r="J38" s="18">
        <v>10</v>
      </c>
    </row>
    <row r="39" spans="2:10" s="7" customFormat="1" ht="15.75" x14ac:dyDescent="0.25">
      <c r="B39" s="16" t="s">
        <v>54</v>
      </c>
      <c r="C39" s="17" t="s">
        <v>21</v>
      </c>
      <c r="D39" s="17" t="s">
        <v>23</v>
      </c>
      <c r="E39" s="17" t="s">
        <v>53</v>
      </c>
      <c r="F39" s="19" t="s">
        <v>55</v>
      </c>
      <c r="G39" s="17"/>
      <c r="H39" s="18">
        <v>10</v>
      </c>
      <c r="I39" s="18">
        <v>10</v>
      </c>
      <c r="J39" s="18">
        <v>10</v>
      </c>
    </row>
    <row r="40" spans="2:10" s="7" customFormat="1" ht="39" customHeight="1" x14ac:dyDescent="0.25">
      <c r="B40" s="16" t="s">
        <v>56</v>
      </c>
      <c r="C40" s="17" t="s">
        <v>21</v>
      </c>
      <c r="D40" s="17" t="s">
        <v>23</v>
      </c>
      <c r="E40" s="17" t="s">
        <v>53</v>
      </c>
      <c r="F40" s="19" t="s">
        <v>57</v>
      </c>
      <c r="G40" s="17" t="s">
        <v>58</v>
      </c>
      <c r="H40" s="18">
        <v>10</v>
      </c>
      <c r="I40" s="18">
        <v>10</v>
      </c>
      <c r="J40" s="18">
        <v>10</v>
      </c>
    </row>
    <row r="41" spans="2:10" s="7" customFormat="1" ht="15.75" x14ac:dyDescent="0.25">
      <c r="B41" s="16" t="s">
        <v>59</v>
      </c>
      <c r="C41" s="17" t="s">
        <v>21</v>
      </c>
      <c r="D41" s="17" t="s">
        <v>23</v>
      </c>
      <c r="E41" s="17" t="s">
        <v>60</v>
      </c>
      <c r="F41" s="19"/>
      <c r="G41" s="17"/>
      <c r="H41" s="18">
        <f>H42+H45+H48+H51+H54+H57</f>
        <v>497.5</v>
      </c>
      <c r="I41" s="18">
        <f>I42+I45+I48+I51+I54+I57</f>
        <v>1111.8</v>
      </c>
      <c r="J41" s="18">
        <f>J42+J45+J48+J51+J54+J57</f>
        <v>1539.3</v>
      </c>
    </row>
    <row r="42" spans="2:10" s="7" customFormat="1" ht="31.5" x14ac:dyDescent="0.25">
      <c r="B42" s="16" t="s">
        <v>26</v>
      </c>
      <c r="C42" s="17" t="s">
        <v>21</v>
      </c>
      <c r="D42" s="17" t="s">
        <v>23</v>
      </c>
      <c r="E42" s="17" t="s">
        <v>60</v>
      </c>
      <c r="F42" s="19" t="s">
        <v>23</v>
      </c>
      <c r="G42" s="17"/>
      <c r="H42" s="18">
        <v>351.5</v>
      </c>
      <c r="I42" s="18">
        <v>351.5</v>
      </c>
      <c r="J42" s="18">
        <v>351.5</v>
      </c>
    </row>
    <row r="43" spans="2:10" s="7" customFormat="1" ht="31.5" x14ac:dyDescent="0.25">
      <c r="B43" s="16" t="s">
        <v>27</v>
      </c>
      <c r="C43" s="17" t="s">
        <v>21</v>
      </c>
      <c r="D43" s="17" t="s">
        <v>23</v>
      </c>
      <c r="E43" s="17" t="s">
        <v>60</v>
      </c>
      <c r="F43" s="19" t="s">
        <v>28</v>
      </c>
      <c r="G43" s="17"/>
      <c r="H43" s="18">
        <v>351.5</v>
      </c>
      <c r="I43" s="18">
        <v>351.5</v>
      </c>
      <c r="J43" s="18">
        <v>351.5</v>
      </c>
    </row>
    <row r="44" spans="2:10" s="7" customFormat="1" ht="31.5" x14ac:dyDescent="0.25">
      <c r="B44" s="20" t="s">
        <v>61</v>
      </c>
      <c r="C44" s="17" t="s">
        <v>21</v>
      </c>
      <c r="D44" s="17" t="s">
        <v>23</v>
      </c>
      <c r="E44" s="17" t="s">
        <v>60</v>
      </c>
      <c r="F44" s="19" t="s">
        <v>62</v>
      </c>
      <c r="G44" s="17" t="s">
        <v>63</v>
      </c>
      <c r="H44" s="18">
        <v>351.5</v>
      </c>
      <c r="I44" s="18">
        <v>351.5</v>
      </c>
      <c r="J44" s="18">
        <v>351.5</v>
      </c>
    </row>
    <row r="45" spans="2:10" s="7" customFormat="1" ht="31.5" x14ac:dyDescent="0.25">
      <c r="B45" s="20" t="s">
        <v>35</v>
      </c>
      <c r="C45" s="17" t="s">
        <v>21</v>
      </c>
      <c r="D45" s="17" t="s">
        <v>23</v>
      </c>
      <c r="E45" s="17" t="s">
        <v>60</v>
      </c>
      <c r="F45" s="19" t="s">
        <v>36</v>
      </c>
      <c r="G45" s="17"/>
      <c r="H45" s="18">
        <v>20</v>
      </c>
      <c r="I45" s="18">
        <v>20</v>
      </c>
      <c r="J45" s="18">
        <v>20</v>
      </c>
    </row>
    <row r="46" spans="2:10" s="7" customFormat="1" ht="31.5" x14ac:dyDescent="0.25">
      <c r="B46" s="20" t="s">
        <v>37</v>
      </c>
      <c r="C46" s="17" t="s">
        <v>21</v>
      </c>
      <c r="D46" s="17" t="s">
        <v>23</v>
      </c>
      <c r="E46" s="17" t="s">
        <v>60</v>
      </c>
      <c r="F46" s="19" t="s">
        <v>38</v>
      </c>
      <c r="G46" s="17"/>
      <c r="H46" s="18">
        <v>20</v>
      </c>
      <c r="I46" s="18">
        <v>20</v>
      </c>
      <c r="J46" s="18">
        <v>20</v>
      </c>
    </row>
    <row r="47" spans="2:10" s="7" customFormat="1" ht="49.7" customHeight="1" x14ac:dyDescent="0.25">
      <c r="B47" s="20" t="s">
        <v>64</v>
      </c>
      <c r="C47" s="17" t="s">
        <v>21</v>
      </c>
      <c r="D47" s="17" t="s">
        <v>23</v>
      </c>
      <c r="E47" s="17" t="s">
        <v>60</v>
      </c>
      <c r="F47" s="19" t="s">
        <v>65</v>
      </c>
      <c r="G47" s="17" t="s">
        <v>63</v>
      </c>
      <c r="H47" s="18">
        <v>20</v>
      </c>
      <c r="I47" s="18">
        <v>20</v>
      </c>
      <c r="J47" s="18">
        <v>20</v>
      </c>
    </row>
    <row r="48" spans="2:10" s="7" customFormat="1" ht="31.5" x14ac:dyDescent="0.25">
      <c r="B48" s="20" t="s">
        <v>66</v>
      </c>
      <c r="C48" s="17" t="s">
        <v>21</v>
      </c>
      <c r="D48" s="17" t="s">
        <v>23</v>
      </c>
      <c r="E48" s="17" t="s">
        <v>60</v>
      </c>
      <c r="F48" s="19" t="s">
        <v>67</v>
      </c>
      <c r="G48" s="17"/>
      <c r="H48" s="18">
        <f>H49+H50</f>
        <v>112.8</v>
      </c>
      <c r="I48" s="18">
        <f>I49+I50</f>
        <v>117.19999999999999</v>
      </c>
      <c r="J48" s="18">
        <f>J49+J50</f>
        <v>122</v>
      </c>
    </row>
    <row r="49" spans="2:14" s="7" customFormat="1" ht="78.75" x14ac:dyDescent="0.25">
      <c r="B49" s="20" t="s">
        <v>68</v>
      </c>
      <c r="C49" s="17" t="s">
        <v>21</v>
      </c>
      <c r="D49" s="17" t="s">
        <v>23</v>
      </c>
      <c r="E49" s="17" t="s">
        <v>60</v>
      </c>
      <c r="F49" s="19" t="s">
        <v>69</v>
      </c>
      <c r="G49" s="17" t="s">
        <v>34</v>
      </c>
      <c r="H49" s="18">
        <v>92</v>
      </c>
      <c r="I49" s="18">
        <v>95.6</v>
      </c>
      <c r="J49" s="18">
        <v>99.5</v>
      </c>
      <c r="L49" s="21"/>
      <c r="M49" s="21"/>
      <c r="N49" s="21"/>
    </row>
    <row r="50" spans="2:14" s="7" customFormat="1" ht="68.25" customHeight="1" x14ac:dyDescent="0.25">
      <c r="B50" s="20" t="s">
        <v>70</v>
      </c>
      <c r="C50" s="17" t="s">
        <v>21</v>
      </c>
      <c r="D50" s="17" t="s">
        <v>23</v>
      </c>
      <c r="E50" s="17" t="s">
        <v>60</v>
      </c>
      <c r="F50" s="19" t="s">
        <v>71</v>
      </c>
      <c r="G50" s="17" t="s">
        <v>34</v>
      </c>
      <c r="H50" s="18">
        <v>20.8</v>
      </c>
      <c r="I50" s="18">
        <v>21.6</v>
      </c>
      <c r="J50" s="18">
        <v>22.5</v>
      </c>
      <c r="L50" s="21"/>
      <c r="M50" s="21"/>
      <c r="N50" s="21"/>
    </row>
    <row r="51" spans="2:14" s="7" customFormat="1" ht="63" x14ac:dyDescent="0.25">
      <c r="B51" s="20" t="s">
        <v>72</v>
      </c>
      <c r="C51" s="17" t="s">
        <v>21</v>
      </c>
      <c r="D51" s="17" t="s">
        <v>23</v>
      </c>
      <c r="E51" s="17" t="s">
        <v>60</v>
      </c>
      <c r="F51" s="19" t="s">
        <v>73</v>
      </c>
      <c r="G51" s="17"/>
      <c r="H51" s="18">
        <v>5.4</v>
      </c>
      <c r="I51" s="18">
        <v>5.6</v>
      </c>
      <c r="J51" s="18">
        <v>5.8</v>
      </c>
      <c r="L51" s="21"/>
      <c r="M51" s="21"/>
      <c r="N51" s="21"/>
    </row>
    <row r="52" spans="2:14" s="7" customFormat="1" ht="47.25" x14ac:dyDescent="0.25">
      <c r="B52" s="20" t="s">
        <v>74</v>
      </c>
      <c r="C52" s="17" t="s">
        <v>21</v>
      </c>
      <c r="D52" s="17" t="s">
        <v>23</v>
      </c>
      <c r="E52" s="17" t="s">
        <v>60</v>
      </c>
      <c r="F52" s="19" t="s">
        <v>75</v>
      </c>
      <c r="G52" s="17"/>
      <c r="H52" s="18">
        <v>5.4</v>
      </c>
      <c r="I52" s="18">
        <v>5.6</v>
      </c>
      <c r="J52" s="18">
        <v>5.8</v>
      </c>
      <c r="L52" s="21"/>
      <c r="M52" s="21"/>
      <c r="N52" s="21"/>
    </row>
    <row r="53" spans="2:14" s="7" customFormat="1" ht="47.25" x14ac:dyDescent="0.25">
      <c r="B53" s="20" t="s">
        <v>76</v>
      </c>
      <c r="C53" s="17" t="s">
        <v>21</v>
      </c>
      <c r="D53" s="17" t="s">
        <v>23</v>
      </c>
      <c r="E53" s="17" t="s">
        <v>60</v>
      </c>
      <c r="F53" s="19" t="s">
        <v>77</v>
      </c>
      <c r="G53" s="17" t="s">
        <v>34</v>
      </c>
      <c r="H53" s="18">
        <v>5.4</v>
      </c>
      <c r="I53" s="18">
        <v>5.6</v>
      </c>
      <c r="J53" s="18">
        <v>5.8</v>
      </c>
      <c r="L53" s="21"/>
      <c r="M53" s="21"/>
      <c r="N53" s="21"/>
    </row>
    <row r="54" spans="2:14" s="7" customFormat="1" ht="31.5" x14ac:dyDescent="0.25">
      <c r="B54" s="20" t="s">
        <v>41</v>
      </c>
      <c r="C54" s="17" t="s">
        <v>21</v>
      </c>
      <c r="D54" s="17" t="s">
        <v>23</v>
      </c>
      <c r="E54" s="17" t="s">
        <v>60</v>
      </c>
      <c r="F54" s="19" t="s">
        <v>42</v>
      </c>
      <c r="G54" s="17"/>
      <c r="H54" s="18">
        <v>7.8</v>
      </c>
      <c r="I54" s="18">
        <v>8.1</v>
      </c>
      <c r="J54" s="18">
        <v>8.4</v>
      </c>
      <c r="L54" s="21"/>
      <c r="M54" s="21"/>
      <c r="N54" s="21"/>
    </row>
    <row r="55" spans="2:14" s="7" customFormat="1" ht="15.75" x14ac:dyDescent="0.25">
      <c r="B55" s="20" t="s">
        <v>43</v>
      </c>
      <c r="C55" s="17" t="s">
        <v>21</v>
      </c>
      <c r="D55" s="17" t="s">
        <v>23</v>
      </c>
      <c r="E55" s="17" t="s">
        <v>60</v>
      </c>
      <c r="F55" s="19" t="s">
        <v>44</v>
      </c>
      <c r="G55" s="17"/>
      <c r="H55" s="18">
        <v>7.8</v>
      </c>
      <c r="I55" s="18">
        <v>8.1</v>
      </c>
      <c r="J55" s="18">
        <v>8.4</v>
      </c>
      <c r="L55" s="21"/>
      <c r="M55" s="21"/>
      <c r="N55" s="21"/>
    </row>
    <row r="56" spans="2:14" s="7" customFormat="1" ht="78.75" x14ac:dyDescent="0.25">
      <c r="B56" s="16" t="s">
        <v>78</v>
      </c>
      <c r="C56" s="17" t="s">
        <v>21</v>
      </c>
      <c r="D56" s="17" t="s">
        <v>23</v>
      </c>
      <c r="E56" s="17" t="s">
        <v>60</v>
      </c>
      <c r="F56" s="19" t="s">
        <v>79</v>
      </c>
      <c r="G56" s="17" t="s">
        <v>34</v>
      </c>
      <c r="H56" s="18">
        <v>7.8</v>
      </c>
      <c r="I56" s="18">
        <v>8.1</v>
      </c>
      <c r="J56" s="18">
        <v>8.4</v>
      </c>
    </row>
    <row r="57" spans="2:14" s="7" customFormat="1" ht="31.5" x14ac:dyDescent="0.25">
      <c r="B57" s="20" t="s">
        <v>41</v>
      </c>
      <c r="C57" s="17" t="s">
        <v>21</v>
      </c>
      <c r="D57" s="17" t="s">
        <v>23</v>
      </c>
      <c r="E57" s="17" t="s">
        <v>60</v>
      </c>
      <c r="F57" s="19" t="s">
        <v>42</v>
      </c>
      <c r="G57" s="17"/>
      <c r="H57" s="18"/>
      <c r="I57" s="18">
        <f>I58</f>
        <v>609.4</v>
      </c>
      <c r="J57" s="18">
        <f>J58</f>
        <v>1031.5999999999999</v>
      </c>
    </row>
    <row r="58" spans="2:14" s="7" customFormat="1" ht="15.75" x14ac:dyDescent="0.25">
      <c r="B58" s="20" t="s">
        <v>43</v>
      </c>
      <c r="C58" s="17" t="s">
        <v>21</v>
      </c>
      <c r="D58" s="17" t="s">
        <v>23</v>
      </c>
      <c r="E58" s="17" t="s">
        <v>60</v>
      </c>
      <c r="F58" s="19" t="s">
        <v>44</v>
      </c>
      <c r="G58" s="17"/>
      <c r="H58" s="18"/>
      <c r="I58" s="18">
        <f>I59</f>
        <v>609.4</v>
      </c>
      <c r="J58" s="18">
        <f>J59</f>
        <v>1031.5999999999999</v>
      </c>
    </row>
    <row r="59" spans="2:14" s="7" customFormat="1" ht="15.75" x14ac:dyDescent="0.25">
      <c r="B59" s="16" t="s">
        <v>80</v>
      </c>
      <c r="C59" s="17" t="s">
        <v>21</v>
      </c>
      <c r="D59" s="17" t="s">
        <v>23</v>
      </c>
      <c r="E59" s="17" t="s">
        <v>60</v>
      </c>
      <c r="F59" s="19" t="s">
        <v>81</v>
      </c>
      <c r="G59" s="17" t="s">
        <v>82</v>
      </c>
      <c r="H59" s="18"/>
      <c r="I59" s="18">
        <v>609.4</v>
      </c>
      <c r="J59" s="18">
        <v>1031.5999999999999</v>
      </c>
    </row>
    <row r="60" spans="2:14" s="7" customFormat="1" ht="15.75" x14ac:dyDescent="0.25">
      <c r="B60" s="16" t="s">
        <v>83</v>
      </c>
      <c r="C60" s="17" t="s">
        <v>21</v>
      </c>
      <c r="D60" s="17" t="s">
        <v>84</v>
      </c>
      <c r="E60" s="17" t="s">
        <v>85</v>
      </c>
      <c r="F60" s="19"/>
      <c r="G60" s="17"/>
      <c r="H60" s="18">
        <f>H61</f>
        <v>160.30000000000001</v>
      </c>
      <c r="I60" s="18">
        <f>I61</f>
        <v>175</v>
      </c>
      <c r="J60" s="18">
        <f>J61</f>
        <v>0</v>
      </c>
    </row>
    <row r="61" spans="2:14" s="7" customFormat="1" ht="15.75" x14ac:dyDescent="0.25">
      <c r="B61" s="16" t="s">
        <v>86</v>
      </c>
      <c r="C61" s="17" t="s">
        <v>21</v>
      </c>
      <c r="D61" s="17" t="s">
        <v>84</v>
      </c>
      <c r="E61" s="17" t="s">
        <v>73</v>
      </c>
      <c r="F61" s="19"/>
      <c r="G61" s="17"/>
      <c r="H61" s="18">
        <f>H64</f>
        <v>160.30000000000001</v>
      </c>
      <c r="I61" s="18">
        <f>I64</f>
        <v>175</v>
      </c>
      <c r="J61" s="18">
        <f>J64</f>
        <v>0</v>
      </c>
    </row>
    <row r="62" spans="2:14" s="7" customFormat="1" ht="31.5" x14ac:dyDescent="0.25">
      <c r="B62" s="20" t="s">
        <v>41</v>
      </c>
      <c r="C62" s="17" t="s">
        <v>21</v>
      </c>
      <c r="D62" s="17" t="s">
        <v>84</v>
      </c>
      <c r="E62" s="17" t="s">
        <v>73</v>
      </c>
      <c r="F62" s="19" t="s">
        <v>42</v>
      </c>
      <c r="G62" s="17"/>
      <c r="H62" s="18">
        <v>160.30000000000001</v>
      </c>
      <c r="I62" s="18">
        <f>I63</f>
        <v>175</v>
      </c>
      <c r="J62" s="18">
        <v>0</v>
      </c>
    </row>
    <row r="63" spans="2:14" s="7" customFormat="1" ht="15.75" x14ac:dyDescent="0.25">
      <c r="B63" s="20" t="s">
        <v>43</v>
      </c>
      <c r="C63" s="17" t="s">
        <v>21</v>
      </c>
      <c r="D63" s="17" t="s">
        <v>84</v>
      </c>
      <c r="E63" s="17" t="s">
        <v>73</v>
      </c>
      <c r="F63" s="19" t="s">
        <v>44</v>
      </c>
      <c r="G63" s="17"/>
      <c r="H63" s="18">
        <v>160.30000000000001</v>
      </c>
      <c r="I63" s="18">
        <f>I64</f>
        <v>175</v>
      </c>
      <c r="J63" s="18">
        <v>0</v>
      </c>
    </row>
    <row r="64" spans="2:14" s="7" customFormat="1" ht="47.25" x14ac:dyDescent="0.25">
      <c r="B64" s="20" t="s">
        <v>87</v>
      </c>
      <c r="C64" s="17" t="s">
        <v>21</v>
      </c>
      <c r="D64" s="17" t="s">
        <v>84</v>
      </c>
      <c r="E64" s="17" t="s">
        <v>73</v>
      </c>
      <c r="F64" s="19" t="s">
        <v>88</v>
      </c>
      <c r="G64" s="17" t="s">
        <v>31</v>
      </c>
      <c r="H64" s="18">
        <v>160.30000000000001</v>
      </c>
      <c r="I64" s="18">
        <v>175</v>
      </c>
      <c r="J64" s="18">
        <v>0</v>
      </c>
    </row>
    <row r="65" spans="2:10" s="7" customFormat="1" ht="31.5" x14ac:dyDescent="0.25">
      <c r="B65" s="16" t="s">
        <v>89</v>
      </c>
      <c r="C65" s="17" t="s">
        <v>21</v>
      </c>
      <c r="D65" s="17" t="s">
        <v>73</v>
      </c>
      <c r="E65" s="17" t="s">
        <v>85</v>
      </c>
      <c r="F65" s="19"/>
      <c r="G65" s="17"/>
      <c r="H65" s="18">
        <f>SUM(H66)</f>
        <v>58.5</v>
      </c>
      <c r="I65" s="18">
        <f>SUM(I66)</f>
        <v>60.7</v>
      </c>
      <c r="J65" s="18">
        <f>SUM(J66)</f>
        <v>63.1</v>
      </c>
    </row>
    <row r="66" spans="2:10" s="7" customFormat="1" ht="31.5" x14ac:dyDescent="0.25">
      <c r="B66" s="16" t="s">
        <v>90</v>
      </c>
      <c r="C66" s="17" t="s">
        <v>21</v>
      </c>
      <c r="D66" s="17" t="s">
        <v>73</v>
      </c>
      <c r="E66" s="17" t="s">
        <v>91</v>
      </c>
      <c r="F66" s="19"/>
      <c r="G66" s="17"/>
      <c r="H66" s="18">
        <f>H67</f>
        <v>58.5</v>
      </c>
      <c r="I66" s="18">
        <f>I67</f>
        <v>60.7</v>
      </c>
      <c r="J66" s="18">
        <f>J67</f>
        <v>63.1</v>
      </c>
    </row>
    <row r="67" spans="2:10" s="7" customFormat="1" ht="83.45" customHeight="1" x14ac:dyDescent="0.25">
      <c r="B67" s="20" t="s">
        <v>92</v>
      </c>
      <c r="C67" s="17" t="s">
        <v>21</v>
      </c>
      <c r="D67" s="17" t="s">
        <v>73</v>
      </c>
      <c r="E67" s="17" t="s">
        <v>91</v>
      </c>
      <c r="F67" s="19" t="s">
        <v>73</v>
      </c>
      <c r="G67" s="17"/>
      <c r="H67" s="18">
        <f>H68+H70</f>
        <v>58.5</v>
      </c>
      <c r="I67" s="18">
        <f>I68+I70</f>
        <v>60.7</v>
      </c>
      <c r="J67" s="18">
        <f>J68+J70</f>
        <v>63.1</v>
      </c>
    </row>
    <row r="68" spans="2:10" s="7" customFormat="1" ht="35.450000000000003" customHeight="1" x14ac:dyDescent="0.25">
      <c r="B68" s="20" t="s">
        <v>93</v>
      </c>
      <c r="C68" s="17" t="s">
        <v>21</v>
      </c>
      <c r="D68" s="17" t="s">
        <v>73</v>
      </c>
      <c r="E68" s="17" t="s">
        <v>91</v>
      </c>
      <c r="F68" s="19" t="s">
        <v>94</v>
      </c>
      <c r="G68" s="17"/>
      <c r="H68" s="18">
        <v>54.1</v>
      </c>
      <c r="I68" s="18">
        <v>56.2</v>
      </c>
      <c r="J68" s="18">
        <v>58.4</v>
      </c>
    </row>
    <row r="69" spans="2:10" s="7" customFormat="1" ht="53.1" customHeight="1" x14ac:dyDescent="0.25">
      <c r="B69" s="20" t="s">
        <v>95</v>
      </c>
      <c r="C69" s="17" t="s">
        <v>21</v>
      </c>
      <c r="D69" s="17" t="s">
        <v>73</v>
      </c>
      <c r="E69" s="17" t="s">
        <v>91</v>
      </c>
      <c r="F69" s="19" t="s">
        <v>96</v>
      </c>
      <c r="G69" s="17" t="s">
        <v>34</v>
      </c>
      <c r="H69" s="18">
        <v>54.1</v>
      </c>
      <c r="I69" s="18">
        <v>56.2</v>
      </c>
      <c r="J69" s="18">
        <v>58.4</v>
      </c>
    </row>
    <row r="70" spans="2:10" s="7" customFormat="1" ht="39.950000000000003" customHeight="1" x14ac:dyDescent="0.25">
      <c r="B70" s="20" t="s">
        <v>97</v>
      </c>
      <c r="C70" s="17" t="s">
        <v>21</v>
      </c>
      <c r="D70" s="17" t="s">
        <v>73</v>
      </c>
      <c r="E70" s="17" t="s">
        <v>91</v>
      </c>
      <c r="F70" s="19" t="s">
        <v>98</v>
      </c>
      <c r="G70" s="17"/>
      <c r="H70" s="18">
        <v>4.4000000000000004</v>
      </c>
      <c r="I70" s="18">
        <v>4.5</v>
      </c>
      <c r="J70" s="18">
        <v>4.7</v>
      </c>
    </row>
    <row r="71" spans="2:10" s="7" customFormat="1" ht="54.6" customHeight="1" x14ac:dyDescent="0.25">
      <c r="B71" s="20" t="s">
        <v>99</v>
      </c>
      <c r="C71" s="17" t="s">
        <v>21</v>
      </c>
      <c r="D71" s="17" t="s">
        <v>73</v>
      </c>
      <c r="E71" s="17" t="s">
        <v>91</v>
      </c>
      <c r="F71" s="19" t="s">
        <v>100</v>
      </c>
      <c r="G71" s="17" t="s">
        <v>34</v>
      </c>
      <c r="H71" s="18">
        <v>4.4000000000000004</v>
      </c>
      <c r="I71" s="18">
        <v>4.5</v>
      </c>
      <c r="J71" s="18">
        <v>4.7</v>
      </c>
    </row>
    <row r="72" spans="2:10" s="7" customFormat="1" ht="15.75" x14ac:dyDescent="0.25">
      <c r="B72" s="16" t="s">
        <v>101</v>
      </c>
      <c r="C72" s="17" t="s">
        <v>21</v>
      </c>
      <c r="D72" s="17" t="s">
        <v>25</v>
      </c>
      <c r="E72" s="17" t="s">
        <v>85</v>
      </c>
      <c r="F72" s="19"/>
      <c r="G72" s="17"/>
      <c r="H72" s="18">
        <f>H73+H77</f>
        <v>381.1</v>
      </c>
      <c r="I72" s="18">
        <f>I73+I77</f>
        <v>29.2</v>
      </c>
      <c r="J72" s="18">
        <f>J73+J77</f>
        <v>30.3</v>
      </c>
    </row>
    <row r="73" spans="2:10" s="7" customFormat="1" ht="15.75" x14ac:dyDescent="0.25">
      <c r="B73" s="16" t="s">
        <v>102</v>
      </c>
      <c r="C73" s="17" t="s">
        <v>21</v>
      </c>
      <c r="D73" s="17" t="s">
        <v>25</v>
      </c>
      <c r="E73" s="17" t="s">
        <v>103</v>
      </c>
      <c r="F73" s="19"/>
      <c r="G73" s="17"/>
      <c r="H73" s="18">
        <f>H76</f>
        <v>353</v>
      </c>
      <c r="I73" s="18"/>
      <c r="J73" s="18"/>
    </row>
    <row r="74" spans="2:10" s="7" customFormat="1" ht="30" customHeight="1" x14ac:dyDescent="0.25">
      <c r="B74" s="20" t="s">
        <v>104</v>
      </c>
      <c r="C74" s="17" t="s">
        <v>21</v>
      </c>
      <c r="D74" s="17" t="s">
        <v>25</v>
      </c>
      <c r="E74" s="17" t="s">
        <v>103</v>
      </c>
      <c r="F74" s="19" t="s">
        <v>25</v>
      </c>
      <c r="G74" s="17"/>
      <c r="H74" s="18">
        <v>353</v>
      </c>
      <c r="I74" s="18">
        <v>0</v>
      </c>
      <c r="J74" s="18">
        <v>0</v>
      </c>
    </row>
    <row r="75" spans="2:10" s="7" customFormat="1" ht="39" customHeight="1" x14ac:dyDescent="0.25">
      <c r="B75" s="20" t="s">
        <v>105</v>
      </c>
      <c r="C75" s="17" t="s">
        <v>21</v>
      </c>
      <c r="D75" s="17" t="s">
        <v>25</v>
      </c>
      <c r="E75" s="17" t="s">
        <v>103</v>
      </c>
      <c r="F75" s="19" t="s">
        <v>106</v>
      </c>
      <c r="G75" s="17"/>
      <c r="H75" s="18">
        <v>353</v>
      </c>
      <c r="I75" s="18">
        <v>0</v>
      </c>
      <c r="J75" s="18">
        <v>0</v>
      </c>
    </row>
    <row r="76" spans="2:10" s="7" customFormat="1" ht="57.6" customHeight="1" x14ac:dyDescent="0.25">
      <c r="B76" s="20" t="s">
        <v>107</v>
      </c>
      <c r="C76" s="17" t="s">
        <v>21</v>
      </c>
      <c r="D76" s="17" t="s">
        <v>25</v>
      </c>
      <c r="E76" s="17" t="s">
        <v>103</v>
      </c>
      <c r="F76" s="19" t="s">
        <v>108</v>
      </c>
      <c r="G76" s="17" t="s">
        <v>34</v>
      </c>
      <c r="H76" s="18">
        <v>353</v>
      </c>
      <c r="I76" s="18">
        <v>0</v>
      </c>
      <c r="J76" s="18">
        <v>0</v>
      </c>
    </row>
    <row r="77" spans="2:10" s="7" customFormat="1" ht="15.75" x14ac:dyDescent="0.25">
      <c r="B77" s="20" t="s">
        <v>109</v>
      </c>
      <c r="C77" s="17" t="s">
        <v>21</v>
      </c>
      <c r="D77" s="17" t="s">
        <v>25</v>
      </c>
      <c r="E77" s="17" t="s">
        <v>110</v>
      </c>
      <c r="F77" s="19"/>
      <c r="G77" s="17"/>
      <c r="H77" s="18">
        <f>H80</f>
        <v>28.1</v>
      </c>
      <c r="I77" s="18">
        <f>I80</f>
        <v>29.2</v>
      </c>
      <c r="J77" s="18">
        <f>J80</f>
        <v>30.3</v>
      </c>
    </row>
    <row r="78" spans="2:10" s="7" customFormat="1" ht="40.35" customHeight="1" x14ac:dyDescent="0.25">
      <c r="B78" s="20" t="s">
        <v>41</v>
      </c>
      <c r="C78" s="17" t="s">
        <v>21</v>
      </c>
      <c r="D78" s="17" t="s">
        <v>25</v>
      </c>
      <c r="E78" s="17" t="s">
        <v>110</v>
      </c>
      <c r="F78" s="19" t="s">
        <v>42</v>
      </c>
      <c r="G78" s="17"/>
      <c r="H78" s="18">
        <v>28.1</v>
      </c>
      <c r="I78" s="18">
        <v>29.2</v>
      </c>
      <c r="J78" s="18">
        <v>30.3</v>
      </c>
    </row>
    <row r="79" spans="2:10" s="7" customFormat="1" ht="38.450000000000003" customHeight="1" x14ac:dyDescent="0.25">
      <c r="B79" s="20" t="s">
        <v>43</v>
      </c>
      <c r="C79" s="17" t="s">
        <v>21</v>
      </c>
      <c r="D79" s="17" t="s">
        <v>25</v>
      </c>
      <c r="E79" s="17" t="s">
        <v>110</v>
      </c>
      <c r="F79" s="19" t="s">
        <v>44</v>
      </c>
      <c r="G79" s="17"/>
      <c r="H79" s="18">
        <v>28.1</v>
      </c>
      <c r="I79" s="18">
        <v>29.2</v>
      </c>
      <c r="J79" s="18">
        <v>30.3</v>
      </c>
    </row>
    <row r="80" spans="2:10" s="7" customFormat="1" ht="63" x14ac:dyDescent="0.25">
      <c r="B80" s="20" t="s">
        <v>111</v>
      </c>
      <c r="C80" s="17" t="s">
        <v>21</v>
      </c>
      <c r="D80" s="17" t="s">
        <v>25</v>
      </c>
      <c r="E80" s="17" t="s">
        <v>110</v>
      </c>
      <c r="F80" s="22" t="s">
        <v>112</v>
      </c>
      <c r="G80" s="17" t="s">
        <v>34</v>
      </c>
      <c r="H80" s="18">
        <v>28.1</v>
      </c>
      <c r="I80" s="18">
        <v>29.2</v>
      </c>
      <c r="J80" s="18">
        <v>30.3</v>
      </c>
    </row>
    <row r="81" spans="2:13" s="7" customFormat="1" ht="15.75" x14ac:dyDescent="0.25">
      <c r="B81" s="16" t="s">
        <v>113</v>
      </c>
      <c r="C81" s="17" t="s">
        <v>21</v>
      </c>
      <c r="D81" s="17" t="s">
        <v>114</v>
      </c>
      <c r="E81" s="17" t="s">
        <v>85</v>
      </c>
      <c r="F81" s="19"/>
      <c r="G81" s="17"/>
      <c r="H81" s="18">
        <f>SUM(H82+H88+H94)</f>
        <v>15757.599999999999</v>
      </c>
      <c r="I81" s="18">
        <f>SUM(I82+I88+I94)</f>
        <v>5236.8999999999996</v>
      </c>
      <c r="J81" s="18">
        <f>SUM(J82+J88+J94)</f>
        <v>1290.4000000000001</v>
      </c>
    </row>
    <row r="82" spans="2:13" s="7" customFormat="1" ht="15.75" x14ac:dyDescent="0.25">
      <c r="B82" s="16" t="s">
        <v>115</v>
      </c>
      <c r="C82" s="17" t="s">
        <v>21</v>
      </c>
      <c r="D82" s="17" t="s">
        <v>114</v>
      </c>
      <c r="E82" s="17" t="s">
        <v>23</v>
      </c>
      <c r="F82" s="19"/>
      <c r="G82" s="17"/>
      <c r="H82" s="18">
        <f t="shared" ref="H82:J83" si="1">H83</f>
        <v>9303.4</v>
      </c>
      <c r="I82" s="18">
        <f t="shared" si="1"/>
        <v>1331.1999999999998</v>
      </c>
      <c r="J82" s="18">
        <f t="shared" si="1"/>
        <v>540</v>
      </c>
    </row>
    <row r="83" spans="2:13" s="7" customFormat="1" ht="29.65" customHeight="1" x14ac:dyDescent="0.25">
      <c r="B83" s="20" t="s">
        <v>116</v>
      </c>
      <c r="C83" s="17" t="s">
        <v>21</v>
      </c>
      <c r="D83" s="17" t="s">
        <v>114</v>
      </c>
      <c r="E83" s="17" t="s">
        <v>23</v>
      </c>
      <c r="F83" s="19" t="s">
        <v>114</v>
      </c>
      <c r="G83" s="17"/>
      <c r="H83" s="18">
        <f t="shared" si="1"/>
        <v>9303.4</v>
      </c>
      <c r="I83" s="18">
        <f t="shared" si="1"/>
        <v>1331.1999999999998</v>
      </c>
      <c r="J83" s="18">
        <f t="shared" si="1"/>
        <v>540</v>
      </c>
    </row>
    <row r="84" spans="2:13" s="7" customFormat="1" ht="29.65" customHeight="1" x14ac:dyDescent="0.25">
      <c r="B84" s="20" t="s">
        <v>117</v>
      </c>
      <c r="C84" s="17" t="s">
        <v>21</v>
      </c>
      <c r="D84" s="17" t="s">
        <v>114</v>
      </c>
      <c r="E84" s="17" t="s">
        <v>23</v>
      </c>
      <c r="F84" s="19" t="s">
        <v>118</v>
      </c>
      <c r="G84" s="17"/>
      <c r="H84" s="18">
        <f>H85+H86+H87</f>
        <v>9303.4</v>
      </c>
      <c r="I84" s="18">
        <f>I85+I86+I87</f>
        <v>1331.1999999999998</v>
      </c>
      <c r="J84" s="18">
        <f>J85+J86+J87</f>
        <v>540</v>
      </c>
    </row>
    <row r="85" spans="2:13" s="7" customFormat="1" ht="63" x14ac:dyDescent="0.25">
      <c r="B85" s="20" t="s">
        <v>119</v>
      </c>
      <c r="C85" s="17" t="s">
        <v>21</v>
      </c>
      <c r="D85" s="17" t="s">
        <v>114</v>
      </c>
      <c r="E85" s="17" t="s">
        <v>23</v>
      </c>
      <c r="F85" s="19" t="s">
        <v>120</v>
      </c>
      <c r="G85" s="17" t="s">
        <v>34</v>
      </c>
      <c r="H85" s="18">
        <v>365.9</v>
      </c>
      <c r="I85" s="18">
        <v>365.9</v>
      </c>
      <c r="J85" s="18">
        <v>165</v>
      </c>
    </row>
    <row r="86" spans="2:13" s="7" customFormat="1" ht="54.95" customHeight="1" x14ac:dyDescent="0.25">
      <c r="B86" s="20" t="s">
        <v>121</v>
      </c>
      <c r="C86" s="17" t="s">
        <v>21</v>
      </c>
      <c r="D86" s="17" t="s">
        <v>114</v>
      </c>
      <c r="E86" s="17" t="s">
        <v>23</v>
      </c>
      <c r="F86" s="19" t="s">
        <v>122</v>
      </c>
      <c r="G86" s="17" t="s">
        <v>34</v>
      </c>
      <c r="H86" s="18">
        <v>928.2</v>
      </c>
      <c r="I86" s="18">
        <v>965.3</v>
      </c>
      <c r="J86" s="18">
        <v>375</v>
      </c>
    </row>
    <row r="87" spans="2:13" s="7" customFormat="1" ht="63" x14ac:dyDescent="0.25">
      <c r="B87" s="23" t="s">
        <v>123</v>
      </c>
      <c r="C87" s="17" t="s">
        <v>21</v>
      </c>
      <c r="D87" s="17" t="s">
        <v>114</v>
      </c>
      <c r="E87" s="17" t="s">
        <v>23</v>
      </c>
      <c r="F87" s="19" t="s">
        <v>124</v>
      </c>
      <c r="G87" s="17" t="s">
        <v>125</v>
      </c>
      <c r="H87" s="18">
        <v>8009.3</v>
      </c>
      <c r="I87" s="18">
        <v>0</v>
      </c>
      <c r="J87" s="18">
        <v>0</v>
      </c>
    </row>
    <row r="88" spans="2:13" s="7" customFormat="1" ht="15.75" x14ac:dyDescent="0.25">
      <c r="B88" s="16" t="s">
        <v>126</v>
      </c>
      <c r="C88" s="17" t="s">
        <v>21</v>
      </c>
      <c r="D88" s="17" t="s">
        <v>114</v>
      </c>
      <c r="E88" s="17" t="s">
        <v>84</v>
      </c>
      <c r="F88" s="19"/>
      <c r="G88" s="17"/>
      <c r="H88" s="18">
        <f>H91+H92+H93</f>
        <v>2986.2</v>
      </c>
      <c r="I88" s="18">
        <f>I91+I92</f>
        <v>449.3</v>
      </c>
      <c r="J88" s="18">
        <f>J92+J91</f>
        <v>420.40000000000003</v>
      </c>
    </row>
    <row r="89" spans="2:13" s="7" customFormat="1" ht="41.45" customHeight="1" x14ac:dyDescent="0.25">
      <c r="B89" s="20" t="s">
        <v>116</v>
      </c>
      <c r="C89" s="17" t="s">
        <v>21</v>
      </c>
      <c r="D89" s="17" t="s">
        <v>114</v>
      </c>
      <c r="E89" s="17" t="s">
        <v>84</v>
      </c>
      <c r="F89" s="19" t="s">
        <v>114</v>
      </c>
      <c r="G89" s="17"/>
      <c r="H89" s="18">
        <f>H90</f>
        <v>2986.2</v>
      </c>
      <c r="I89" s="18">
        <f>I90</f>
        <v>449.3</v>
      </c>
      <c r="J89" s="18">
        <f>J90</f>
        <v>420.40000000000003</v>
      </c>
    </row>
    <row r="90" spans="2:13" s="7" customFormat="1" ht="24" customHeight="1" x14ac:dyDescent="0.25">
      <c r="B90" s="20" t="s">
        <v>117</v>
      </c>
      <c r="C90" s="17" t="s">
        <v>21</v>
      </c>
      <c r="D90" s="17" t="s">
        <v>114</v>
      </c>
      <c r="E90" s="17" t="s">
        <v>84</v>
      </c>
      <c r="F90" s="19" t="s">
        <v>118</v>
      </c>
      <c r="G90" s="17"/>
      <c r="H90" s="18">
        <f>H91+H92+H93</f>
        <v>2986.2</v>
      </c>
      <c r="I90" s="18">
        <f>I91+I92+I93</f>
        <v>449.3</v>
      </c>
      <c r="J90" s="18">
        <f>J91+J92+J93</f>
        <v>420.40000000000003</v>
      </c>
    </row>
    <row r="91" spans="2:13" s="7" customFormat="1" ht="65.45" customHeight="1" x14ac:dyDescent="0.25">
      <c r="B91" s="16" t="s">
        <v>127</v>
      </c>
      <c r="C91" s="17" t="s">
        <v>21</v>
      </c>
      <c r="D91" s="17" t="s">
        <v>114</v>
      </c>
      <c r="E91" s="17" t="s">
        <v>84</v>
      </c>
      <c r="F91" s="19" t="s">
        <v>128</v>
      </c>
      <c r="G91" s="17" t="s">
        <v>34</v>
      </c>
      <c r="H91" s="18">
        <v>648.5</v>
      </c>
      <c r="I91" s="18">
        <v>58.6</v>
      </c>
      <c r="J91" s="18">
        <v>49.8</v>
      </c>
    </row>
    <row r="92" spans="2:13" s="7" customFormat="1" ht="47.45" customHeight="1" x14ac:dyDescent="0.25">
      <c r="B92" s="20" t="s">
        <v>129</v>
      </c>
      <c r="C92" s="17" t="s">
        <v>21</v>
      </c>
      <c r="D92" s="17" t="s">
        <v>114</v>
      </c>
      <c r="E92" s="17" t="s">
        <v>84</v>
      </c>
      <c r="F92" s="19" t="s">
        <v>130</v>
      </c>
      <c r="G92" s="17" t="s">
        <v>34</v>
      </c>
      <c r="H92" s="18">
        <v>376.1</v>
      </c>
      <c r="I92" s="18">
        <v>390.7</v>
      </c>
      <c r="J92" s="18">
        <v>370.6</v>
      </c>
      <c r="M92" s="7" t="s">
        <v>131</v>
      </c>
    </row>
    <row r="93" spans="2:13" s="7" customFormat="1" ht="72" customHeight="1" x14ac:dyDescent="0.25">
      <c r="B93" s="20" t="s">
        <v>132</v>
      </c>
      <c r="C93" s="17" t="s">
        <v>21</v>
      </c>
      <c r="D93" s="17" t="s">
        <v>114</v>
      </c>
      <c r="E93" s="17" t="s">
        <v>84</v>
      </c>
      <c r="F93" s="19" t="s">
        <v>133</v>
      </c>
      <c r="G93" s="17" t="s">
        <v>134</v>
      </c>
      <c r="H93" s="18">
        <v>1961.6</v>
      </c>
      <c r="I93" s="18"/>
      <c r="J93" s="18"/>
    </row>
    <row r="94" spans="2:13" s="7" customFormat="1" ht="15.75" x14ac:dyDescent="0.25">
      <c r="B94" s="16" t="s">
        <v>135</v>
      </c>
      <c r="C94" s="17" t="s">
        <v>21</v>
      </c>
      <c r="D94" s="17" t="s">
        <v>114</v>
      </c>
      <c r="E94" s="17" t="s">
        <v>73</v>
      </c>
      <c r="F94" s="19"/>
      <c r="G94" s="17"/>
      <c r="H94" s="18">
        <f>SUM(H97:H99)</f>
        <v>3468</v>
      </c>
      <c r="I94" s="18">
        <f>SUM(I97:I99)</f>
        <v>3456.3999999999996</v>
      </c>
      <c r="J94" s="18">
        <f>SUM(J97:J99)</f>
        <v>330</v>
      </c>
    </row>
    <row r="95" spans="2:13" s="7" customFormat="1" ht="40.700000000000003" customHeight="1" x14ac:dyDescent="0.25">
      <c r="B95" s="20" t="s">
        <v>116</v>
      </c>
      <c r="C95" s="17" t="s">
        <v>21</v>
      </c>
      <c r="D95" s="17" t="s">
        <v>114</v>
      </c>
      <c r="E95" s="17" t="s">
        <v>73</v>
      </c>
      <c r="F95" s="19" t="s">
        <v>114</v>
      </c>
      <c r="G95" s="17"/>
      <c r="H95" s="18">
        <f>H96</f>
        <v>3468</v>
      </c>
      <c r="I95" s="18">
        <f>I96</f>
        <v>3456.3999999999996</v>
      </c>
      <c r="J95" s="18">
        <f>J96</f>
        <v>330</v>
      </c>
    </row>
    <row r="96" spans="2:13" s="7" customFormat="1" ht="36.6" customHeight="1" x14ac:dyDescent="0.25">
      <c r="B96" s="20" t="s">
        <v>136</v>
      </c>
      <c r="C96" s="17" t="s">
        <v>21</v>
      </c>
      <c r="D96" s="17" t="s">
        <v>114</v>
      </c>
      <c r="E96" s="17" t="s">
        <v>73</v>
      </c>
      <c r="F96" s="19" t="s">
        <v>137</v>
      </c>
      <c r="G96" s="17"/>
      <c r="H96" s="18">
        <f>H97+H98+H99</f>
        <v>3468</v>
      </c>
      <c r="I96" s="18">
        <f>I97+I98+I99</f>
        <v>3456.3999999999996</v>
      </c>
      <c r="J96" s="18">
        <f>J97+J98+J99</f>
        <v>330</v>
      </c>
    </row>
    <row r="97" spans="2:10" s="7" customFormat="1" ht="60.6" customHeight="1" x14ac:dyDescent="0.25">
      <c r="B97" s="20" t="s">
        <v>138</v>
      </c>
      <c r="C97" s="17" t="s">
        <v>21</v>
      </c>
      <c r="D97" s="17" t="s">
        <v>114</v>
      </c>
      <c r="E97" s="17" t="s">
        <v>73</v>
      </c>
      <c r="F97" s="19" t="s">
        <v>139</v>
      </c>
      <c r="G97" s="17" t="s">
        <v>34</v>
      </c>
      <c r="H97" s="18">
        <v>1099.5999999999999</v>
      </c>
      <c r="I97" s="18">
        <v>1143.5999999999999</v>
      </c>
      <c r="J97" s="18">
        <v>310</v>
      </c>
    </row>
    <row r="98" spans="2:10" s="7" customFormat="1" ht="61.5" customHeight="1" x14ac:dyDescent="0.25">
      <c r="B98" s="20" t="s">
        <v>140</v>
      </c>
      <c r="C98" s="17" t="s">
        <v>21</v>
      </c>
      <c r="D98" s="17" t="s">
        <v>114</v>
      </c>
      <c r="E98" s="17" t="s">
        <v>73</v>
      </c>
      <c r="F98" s="19" t="s">
        <v>141</v>
      </c>
      <c r="G98" s="17" t="s">
        <v>34</v>
      </c>
      <c r="H98" s="18">
        <v>474.5</v>
      </c>
      <c r="I98" s="18">
        <v>493.5</v>
      </c>
      <c r="J98" s="18">
        <v>10</v>
      </c>
    </row>
    <row r="99" spans="2:10" s="7" customFormat="1" ht="48.95" customHeight="1" x14ac:dyDescent="0.25">
      <c r="B99" s="20" t="s">
        <v>142</v>
      </c>
      <c r="C99" s="17" t="s">
        <v>21</v>
      </c>
      <c r="D99" s="17" t="s">
        <v>114</v>
      </c>
      <c r="E99" s="17" t="s">
        <v>73</v>
      </c>
      <c r="F99" s="19" t="s">
        <v>143</v>
      </c>
      <c r="G99" s="17" t="s">
        <v>34</v>
      </c>
      <c r="H99" s="18">
        <v>1893.9</v>
      </c>
      <c r="I99" s="18">
        <v>1819.3</v>
      </c>
      <c r="J99" s="18">
        <v>10</v>
      </c>
    </row>
    <row r="100" spans="2:10" s="7" customFormat="1" ht="15.75" x14ac:dyDescent="0.25">
      <c r="B100" s="16" t="s">
        <v>144</v>
      </c>
      <c r="C100" s="17" t="s">
        <v>21</v>
      </c>
      <c r="D100" s="17" t="s">
        <v>145</v>
      </c>
      <c r="E100" s="17" t="s">
        <v>85</v>
      </c>
      <c r="F100" s="19"/>
      <c r="G100" s="17"/>
      <c r="H100" s="18">
        <f>H101</f>
        <v>16.3</v>
      </c>
      <c r="I100" s="18">
        <f>I101</f>
        <v>16.899999999999999</v>
      </c>
      <c r="J100" s="18">
        <f>J101</f>
        <v>17.600000000000001</v>
      </c>
    </row>
    <row r="101" spans="2:10" s="7" customFormat="1" ht="15.75" x14ac:dyDescent="0.25">
      <c r="B101" s="16" t="s">
        <v>146</v>
      </c>
      <c r="C101" s="17" t="s">
        <v>21</v>
      </c>
      <c r="D101" s="17" t="s">
        <v>145</v>
      </c>
      <c r="E101" s="17" t="s">
        <v>114</v>
      </c>
      <c r="F101" s="19"/>
      <c r="G101" s="17"/>
      <c r="H101" s="18">
        <f>H104</f>
        <v>16.3</v>
      </c>
      <c r="I101" s="18">
        <f>I104</f>
        <v>16.899999999999999</v>
      </c>
      <c r="J101" s="18">
        <f>J104</f>
        <v>17.600000000000001</v>
      </c>
    </row>
    <row r="102" spans="2:10" s="7" customFormat="1" ht="35.450000000000003" customHeight="1" x14ac:dyDescent="0.25">
      <c r="B102" s="20" t="s">
        <v>35</v>
      </c>
      <c r="C102" s="17" t="s">
        <v>21</v>
      </c>
      <c r="D102" s="17" t="s">
        <v>145</v>
      </c>
      <c r="E102" s="17" t="s">
        <v>114</v>
      </c>
      <c r="F102" s="19" t="s">
        <v>36</v>
      </c>
      <c r="G102" s="17"/>
      <c r="H102" s="18">
        <f t="shared" ref="H102:J103" si="2">H103</f>
        <v>16.3</v>
      </c>
      <c r="I102" s="18">
        <f t="shared" si="2"/>
        <v>16.899999999999999</v>
      </c>
      <c r="J102" s="18">
        <f t="shared" si="2"/>
        <v>17.600000000000001</v>
      </c>
    </row>
    <row r="103" spans="2:10" s="7" customFormat="1" ht="34.5" customHeight="1" x14ac:dyDescent="0.25">
      <c r="B103" s="20" t="s">
        <v>37</v>
      </c>
      <c r="C103" s="17" t="s">
        <v>21</v>
      </c>
      <c r="D103" s="17" t="s">
        <v>145</v>
      </c>
      <c r="E103" s="17" t="s">
        <v>114</v>
      </c>
      <c r="F103" s="19" t="s">
        <v>38</v>
      </c>
      <c r="G103" s="17"/>
      <c r="H103" s="18">
        <f t="shared" si="2"/>
        <v>16.3</v>
      </c>
      <c r="I103" s="18">
        <f t="shared" si="2"/>
        <v>16.899999999999999</v>
      </c>
      <c r="J103" s="18">
        <f t="shared" si="2"/>
        <v>17.600000000000001</v>
      </c>
    </row>
    <row r="104" spans="2:10" s="7" customFormat="1" ht="62.1" customHeight="1" x14ac:dyDescent="0.25">
      <c r="B104" s="20" t="s">
        <v>147</v>
      </c>
      <c r="C104" s="17" t="s">
        <v>21</v>
      </c>
      <c r="D104" s="17" t="s">
        <v>145</v>
      </c>
      <c r="E104" s="17" t="s">
        <v>114</v>
      </c>
      <c r="F104" s="19" t="s">
        <v>148</v>
      </c>
      <c r="G104" s="17" t="s">
        <v>34</v>
      </c>
      <c r="H104" s="18">
        <v>16.3</v>
      </c>
      <c r="I104" s="18">
        <v>16.899999999999999</v>
      </c>
      <c r="J104" s="18">
        <v>17.600000000000001</v>
      </c>
    </row>
    <row r="105" spans="2:10" s="7" customFormat="1" ht="15.75" x14ac:dyDescent="0.25">
      <c r="B105" s="16" t="s">
        <v>149</v>
      </c>
      <c r="C105" s="17" t="s">
        <v>21</v>
      </c>
      <c r="D105" s="17" t="s">
        <v>150</v>
      </c>
      <c r="E105" s="17" t="s">
        <v>85</v>
      </c>
      <c r="F105" s="19"/>
      <c r="G105" s="17"/>
      <c r="H105" s="18">
        <f>SUM(H106)</f>
        <v>7857.7</v>
      </c>
      <c r="I105" s="18">
        <f>SUM(I106)</f>
        <v>8473.2000000000007</v>
      </c>
      <c r="J105" s="18">
        <f>SUM(J106)</f>
        <v>8024.6</v>
      </c>
    </row>
    <row r="106" spans="2:10" s="7" customFormat="1" ht="15.75" x14ac:dyDescent="0.25">
      <c r="B106" s="16" t="s">
        <v>151</v>
      </c>
      <c r="C106" s="17" t="s">
        <v>21</v>
      </c>
      <c r="D106" s="17" t="s">
        <v>150</v>
      </c>
      <c r="E106" s="17" t="s">
        <v>23</v>
      </c>
      <c r="F106" s="19"/>
      <c r="G106" s="17"/>
      <c r="H106" s="18">
        <f>SUM(H109)</f>
        <v>7857.7</v>
      </c>
      <c r="I106" s="18">
        <f>SUM(I109)</f>
        <v>8473.2000000000007</v>
      </c>
      <c r="J106" s="18">
        <f>SUM(J109)</f>
        <v>8024.6</v>
      </c>
    </row>
    <row r="107" spans="2:10" s="7" customFormat="1" ht="29.45" customHeight="1" x14ac:dyDescent="0.25">
      <c r="B107" s="20" t="s">
        <v>152</v>
      </c>
      <c r="C107" s="17" t="s">
        <v>21</v>
      </c>
      <c r="D107" s="17" t="s">
        <v>150</v>
      </c>
      <c r="E107" s="17" t="s">
        <v>23</v>
      </c>
      <c r="F107" s="19" t="s">
        <v>48</v>
      </c>
      <c r="G107" s="17"/>
      <c r="H107" s="18">
        <f t="shared" ref="H107:J108" si="3">H108</f>
        <v>7857.7</v>
      </c>
      <c r="I107" s="18">
        <f t="shared" si="3"/>
        <v>8473.2000000000007</v>
      </c>
      <c r="J107" s="18">
        <f t="shared" si="3"/>
        <v>8024.6</v>
      </c>
    </row>
    <row r="108" spans="2:10" s="7" customFormat="1" ht="26.1" customHeight="1" x14ac:dyDescent="0.25">
      <c r="B108" s="20" t="s">
        <v>153</v>
      </c>
      <c r="C108" s="17" t="s">
        <v>21</v>
      </c>
      <c r="D108" s="17" t="s">
        <v>150</v>
      </c>
      <c r="E108" s="17" t="s">
        <v>23</v>
      </c>
      <c r="F108" s="19" t="s">
        <v>154</v>
      </c>
      <c r="G108" s="17"/>
      <c r="H108" s="18">
        <f t="shared" si="3"/>
        <v>7857.7</v>
      </c>
      <c r="I108" s="18">
        <f t="shared" si="3"/>
        <v>8473.2000000000007</v>
      </c>
      <c r="J108" s="18">
        <f t="shared" si="3"/>
        <v>8024.6</v>
      </c>
    </row>
    <row r="109" spans="2:10" s="7" customFormat="1" ht="48.6" customHeight="1" x14ac:dyDescent="0.25">
      <c r="B109" s="20" t="s">
        <v>155</v>
      </c>
      <c r="C109" s="17" t="s">
        <v>21</v>
      </c>
      <c r="D109" s="17" t="s">
        <v>150</v>
      </c>
      <c r="E109" s="17" t="s">
        <v>23</v>
      </c>
      <c r="F109" s="19" t="s">
        <v>156</v>
      </c>
      <c r="G109" s="17" t="s">
        <v>157</v>
      </c>
      <c r="H109" s="18">
        <v>7857.7</v>
      </c>
      <c r="I109" s="18">
        <v>8473.2000000000007</v>
      </c>
      <c r="J109" s="18">
        <v>8024.6</v>
      </c>
    </row>
    <row r="110" spans="2:10" s="7" customFormat="1" ht="15.75" x14ac:dyDescent="0.25">
      <c r="B110" s="16" t="s">
        <v>158</v>
      </c>
      <c r="C110" s="17" t="s">
        <v>21</v>
      </c>
      <c r="D110" s="17" t="s">
        <v>91</v>
      </c>
      <c r="E110" s="17" t="s">
        <v>85</v>
      </c>
      <c r="F110" s="19"/>
      <c r="G110" s="17"/>
      <c r="H110" s="18">
        <f>H111</f>
        <v>243.9</v>
      </c>
      <c r="I110" s="18">
        <f>I111</f>
        <v>243.9</v>
      </c>
      <c r="J110" s="18">
        <f>J111</f>
        <v>243.9</v>
      </c>
    </row>
    <row r="111" spans="2:10" s="7" customFormat="1" ht="15.75" x14ac:dyDescent="0.25">
      <c r="B111" s="16" t="s">
        <v>159</v>
      </c>
      <c r="C111" s="17" t="s">
        <v>21</v>
      </c>
      <c r="D111" s="17" t="s">
        <v>91</v>
      </c>
      <c r="E111" s="17" t="s">
        <v>23</v>
      </c>
      <c r="F111" s="19"/>
      <c r="G111" s="17"/>
      <c r="H111" s="18">
        <f>H114</f>
        <v>243.9</v>
      </c>
      <c r="I111" s="18">
        <f>I114</f>
        <v>243.9</v>
      </c>
      <c r="J111" s="18">
        <f>J114</f>
        <v>243.9</v>
      </c>
    </row>
    <row r="112" spans="2:10" s="7" customFormat="1" ht="42" customHeight="1" x14ac:dyDescent="0.25">
      <c r="B112" s="20" t="s">
        <v>35</v>
      </c>
      <c r="C112" s="17" t="s">
        <v>21</v>
      </c>
      <c r="D112" s="17" t="s">
        <v>91</v>
      </c>
      <c r="E112" s="17" t="s">
        <v>23</v>
      </c>
      <c r="F112" s="19" t="s">
        <v>84</v>
      </c>
      <c r="G112" s="17"/>
      <c r="H112" s="18">
        <f t="shared" ref="H112:J113" si="4">H113</f>
        <v>243.9</v>
      </c>
      <c r="I112" s="18">
        <f t="shared" si="4"/>
        <v>243.9</v>
      </c>
      <c r="J112" s="18">
        <f t="shared" si="4"/>
        <v>243.9</v>
      </c>
    </row>
    <row r="113" spans="2:10" s="7" customFormat="1" ht="57.95" customHeight="1" x14ac:dyDescent="0.25">
      <c r="B113" s="20" t="s">
        <v>160</v>
      </c>
      <c r="C113" s="17" t="s">
        <v>21</v>
      </c>
      <c r="D113" s="17" t="s">
        <v>91</v>
      </c>
      <c r="E113" s="17" t="s">
        <v>23</v>
      </c>
      <c r="F113" s="19" t="s">
        <v>161</v>
      </c>
      <c r="G113" s="17"/>
      <c r="H113" s="18">
        <f t="shared" si="4"/>
        <v>243.9</v>
      </c>
      <c r="I113" s="18">
        <f t="shared" si="4"/>
        <v>243.9</v>
      </c>
      <c r="J113" s="18">
        <f t="shared" si="4"/>
        <v>243.9</v>
      </c>
    </row>
    <row r="114" spans="2:10" s="7" customFormat="1" ht="65.45" customHeight="1" x14ac:dyDescent="0.25">
      <c r="B114" s="20" t="s">
        <v>162</v>
      </c>
      <c r="C114" s="17" t="s">
        <v>21</v>
      </c>
      <c r="D114" s="17" t="s">
        <v>91</v>
      </c>
      <c r="E114" s="17" t="s">
        <v>23</v>
      </c>
      <c r="F114" s="19" t="s">
        <v>163</v>
      </c>
      <c r="G114" s="17" t="s">
        <v>164</v>
      </c>
      <c r="H114" s="18">
        <v>243.9</v>
      </c>
      <c r="I114" s="18">
        <v>243.9</v>
      </c>
      <c r="J114" s="18">
        <v>243.9</v>
      </c>
    </row>
    <row r="115" spans="2:10" s="7" customFormat="1" ht="15.75" x14ac:dyDescent="0.25">
      <c r="B115" s="16" t="s">
        <v>165</v>
      </c>
      <c r="C115" s="17" t="s">
        <v>21</v>
      </c>
      <c r="D115" s="17" t="s">
        <v>53</v>
      </c>
      <c r="E115" s="17" t="s">
        <v>85</v>
      </c>
      <c r="F115" s="19"/>
      <c r="G115" s="17"/>
      <c r="H115" s="18">
        <f>SUM(H116)</f>
        <v>749.3</v>
      </c>
      <c r="I115" s="18">
        <f>SUM(I116)</f>
        <v>72.8</v>
      </c>
      <c r="J115" s="18">
        <f>SUM(J116)</f>
        <v>68.2</v>
      </c>
    </row>
    <row r="116" spans="2:10" s="7" customFormat="1" ht="15.75" x14ac:dyDescent="0.25">
      <c r="B116" s="16" t="s">
        <v>166</v>
      </c>
      <c r="C116" s="17" t="s">
        <v>21</v>
      </c>
      <c r="D116" s="17" t="s">
        <v>53</v>
      </c>
      <c r="E116" s="17" t="s">
        <v>84</v>
      </c>
      <c r="F116" s="19"/>
      <c r="G116" s="17"/>
      <c r="H116" s="18">
        <f>SUM(H119:H121)</f>
        <v>749.3</v>
      </c>
      <c r="I116" s="18">
        <f>SUM(I119:I121)</f>
        <v>72.8</v>
      </c>
      <c r="J116" s="18">
        <f>SUM(J119:J121)</f>
        <v>68.2</v>
      </c>
    </row>
    <row r="117" spans="2:10" s="7" customFormat="1" ht="40.5" customHeight="1" x14ac:dyDescent="0.25">
      <c r="B117" s="20" t="s">
        <v>167</v>
      </c>
      <c r="C117" s="17" t="s">
        <v>21</v>
      </c>
      <c r="D117" s="17" t="s">
        <v>53</v>
      </c>
      <c r="E117" s="17" t="s">
        <v>84</v>
      </c>
      <c r="F117" s="19" t="s">
        <v>145</v>
      </c>
      <c r="G117" s="17"/>
      <c r="H117" s="18">
        <f>H118</f>
        <v>749.3</v>
      </c>
      <c r="I117" s="18">
        <f>I118</f>
        <v>72.8</v>
      </c>
      <c r="J117" s="18">
        <f>J118</f>
        <v>68.2</v>
      </c>
    </row>
    <row r="118" spans="2:10" s="7" customFormat="1" ht="45.95" customHeight="1" x14ac:dyDescent="0.25">
      <c r="B118" s="20" t="s">
        <v>168</v>
      </c>
      <c r="C118" s="17" t="s">
        <v>21</v>
      </c>
      <c r="D118" s="17" t="s">
        <v>53</v>
      </c>
      <c r="E118" s="17" t="s">
        <v>84</v>
      </c>
      <c r="F118" s="24" t="s">
        <v>169</v>
      </c>
      <c r="G118" s="17"/>
      <c r="H118" s="18">
        <f>H119+H120+H121</f>
        <v>749.3</v>
      </c>
      <c r="I118" s="18">
        <f>I119+I120+I121</f>
        <v>72.8</v>
      </c>
      <c r="J118" s="18">
        <f>J119+J120+J121</f>
        <v>68.2</v>
      </c>
    </row>
    <row r="119" spans="2:10" s="7" customFormat="1" ht="53.45" customHeight="1" x14ac:dyDescent="0.25">
      <c r="B119" s="20" t="s">
        <v>170</v>
      </c>
      <c r="C119" s="17" t="s">
        <v>21</v>
      </c>
      <c r="D119" s="17" t="s">
        <v>53</v>
      </c>
      <c r="E119" s="17" t="s">
        <v>84</v>
      </c>
      <c r="F119" s="24" t="s">
        <v>171</v>
      </c>
      <c r="G119" s="17" t="s">
        <v>34</v>
      </c>
      <c r="H119" s="18">
        <v>10</v>
      </c>
      <c r="I119" s="18">
        <v>10</v>
      </c>
      <c r="J119" s="18">
        <v>3</v>
      </c>
    </row>
    <row r="120" spans="2:10" s="7" customFormat="1" ht="54.95" customHeight="1" x14ac:dyDescent="0.25">
      <c r="B120" s="20" t="s">
        <v>172</v>
      </c>
      <c r="C120" s="17" t="s">
        <v>21</v>
      </c>
      <c r="D120" s="17" t="s">
        <v>53</v>
      </c>
      <c r="E120" s="17" t="s">
        <v>84</v>
      </c>
      <c r="F120" s="24" t="s">
        <v>173</v>
      </c>
      <c r="G120" s="17" t="s">
        <v>34</v>
      </c>
      <c r="H120" s="18">
        <v>656.8</v>
      </c>
      <c r="I120" s="18">
        <v>62.8</v>
      </c>
      <c r="J120" s="18">
        <v>65.2</v>
      </c>
    </row>
    <row r="121" spans="2:10" ht="53.1" customHeight="1" x14ac:dyDescent="0.25">
      <c r="B121" s="20" t="s">
        <v>174</v>
      </c>
      <c r="C121" s="17" t="s">
        <v>21</v>
      </c>
      <c r="D121" s="17" t="s">
        <v>53</v>
      </c>
      <c r="E121" s="17" t="s">
        <v>84</v>
      </c>
      <c r="F121" s="24" t="s">
        <v>175</v>
      </c>
      <c r="G121" s="17" t="s">
        <v>34</v>
      </c>
      <c r="H121" s="18">
        <v>82.5</v>
      </c>
      <c r="I121" s="18"/>
      <c r="J121" s="18"/>
    </row>
  </sheetData>
  <mergeCells count="11">
    <mergeCell ref="B16:J16"/>
    <mergeCell ref="C18:C19"/>
    <mergeCell ref="B18:B19"/>
    <mergeCell ref="F18:F19"/>
    <mergeCell ref="I17:J17"/>
    <mergeCell ref="G18:G19"/>
    <mergeCell ref="J18:J19"/>
    <mergeCell ref="I18:I19"/>
    <mergeCell ref="D18:D19"/>
    <mergeCell ref="E18:E19"/>
    <mergeCell ref="H18:H19"/>
  </mergeCells>
  <pageMargins left="0.98425197601318404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2024-11-13T14:20:29Z</dcterms:modified>
</cp:coreProperties>
</file>