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5\МАЙ\"/>
    </mc:Choice>
  </mc:AlternateContent>
  <bookViews>
    <workbookView xWindow="0" yWindow="0" windowWidth="28800" windowHeight="12300"/>
  </bookViews>
  <sheets>
    <sheet name="Доходы" sheetId="1" r:id="rId1"/>
    <sheet name="Расходы" sheetId="6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Источники!#REF!</definedName>
    <definedName name="REND_1" localSheetId="1">Расходы!$A$223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59" i="6" l="1"/>
  <c r="E158" i="6"/>
  <c r="E157" i="6"/>
  <c r="E155" i="6"/>
  <c r="E154" i="6"/>
  <c r="E153" i="6"/>
  <c r="E151" i="6"/>
  <c r="E150" i="6"/>
  <c r="E148" i="6"/>
  <c r="E147" i="6"/>
  <c r="E146" i="6"/>
  <c r="E98" i="6"/>
  <c r="E99" i="6"/>
  <c r="E100" i="6"/>
  <c r="E101" i="6"/>
  <c r="E102" i="6"/>
  <c r="E103" i="6"/>
  <c r="E104" i="6"/>
  <c r="E72" i="6"/>
  <c r="E71" i="6"/>
  <c r="E70" i="6"/>
  <c r="E47" i="1" l="1"/>
  <c r="E45" i="1"/>
  <c r="E40" i="1"/>
  <c r="E41" i="1"/>
  <c r="E30" i="1"/>
  <c r="E31" i="1"/>
  <c r="E22" i="1"/>
  <c r="E24" i="1"/>
  <c r="E26" i="1"/>
  <c r="E29" i="1"/>
  <c r="D15" i="6" l="1"/>
  <c r="E207" i="6"/>
  <c r="F207" i="6" s="1"/>
  <c r="E199" i="6"/>
  <c r="F199" i="6" s="1"/>
  <c r="E191" i="6"/>
  <c r="F191" i="6" s="1"/>
  <c r="E173" i="6"/>
  <c r="E174" i="6" s="1"/>
  <c r="E164" i="6"/>
  <c r="E165" i="6" s="1"/>
  <c r="F165" i="6" s="1"/>
  <c r="E161" i="6"/>
  <c r="E162" i="6" s="1"/>
  <c r="F162" i="6" s="1"/>
  <c r="F149" i="6"/>
  <c r="E141" i="6"/>
  <c r="E142" i="6" s="1"/>
  <c r="F142" i="6" s="1"/>
  <c r="E139" i="6"/>
  <c r="E138" i="6"/>
  <c r="E137" i="6"/>
  <c r="E134" i="6"/>
  <c r="E135" i="6" s="1"/>
  <c r="F135" i="6" s="1"/>
  <c r="D135" i="6"/>
  <c r="D134" i="6"/>
  <c r="E124" i="6"/>
  <c r="E123" i="6"/>
  <c r="F123" i="6" s="1"/>
  <c r="E122" i="6"/>
  <c r="E121" i="6"/>
  <c r="E120" i="6"/>
  <c r="E119" i="6"/>
  <c r="D124" i="6"/>
  <c r="D123" i="6"/>
  <c r="D122" i="6"/>
  <c r="D121" i="6"/>
  <c r="D120" i="6"/>
  <c r="D119" i="6"/>
  <c r="F119" i="6" s="1"/>
  <c r="E94" i="6"/>
  <c r="F94" i="6" s="1"/>
  <c r="E74" i="6"/>
  <c r="F74" i="6" s="1"/>
  <c r="E64" i="6"/>
  <c r="F64" i="6" s="1"/>
  <c r="E60" i="6"/>
  <c r="E59" i="6"/>
  <c r="E58" i="6"/>
  <c r="E47" i="6"/>
  <c r="E46" i="6" s="1"/>
  <c r="E28" i="6"/>
  <c r="F28" i="6" s="1"/>
  <c r="E27" i="6"/>
  <c r="E21" i="6"/>
  <c r="F21" i="6" s="1"/>
  <c r="E19" i="6"/>
  <c r="F217" i="6"/>
  <c r="F216" i="6"/>
  <c r="F215" i="6"/>
  <c r="F214" i="6"/>
  <c r="F213" i="6"/>
  <c r="F212" i="6"/>
  <c r="F211" i="6"/>
  <c r="F210" i="6"/>
  <c r="F206" i="6"/>
  <c r="F198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3" i="6"/>
  <c r="F172" i="6"/>
  <c r="F171" i="6"/>
  <c r="F170" i="6"/>
  <c r="F169" i="6"/>
  <c r="F168" i="6"/>
  <c r="F167" i="6"/>
  <c r="F166" i="6"/>
  <c r="F164" i="6"/>
  <c r="F163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8" i="6"/>
  <c r="F147" i="6"/>
  <c r="F146" i="6"/>
  <c r="F145" i="6"/>
  <c r="F144" i="6"/>
  <c r="F143" i="6"/>
  <c r="F141" i="6"/>
  <c r="F140" i="6"/>
  <c r="F139" i="6"/>
  <c r="F138" i="6"/>
  <c r="F137" i="6"/>
  <c r="F136" i="6"/>
  <c r="F133" i="6"/>
  <c r="F132" i="6"/>
  <c r="F131" i="6"/>
  <c r="F130" i="6"/>
  <c r="F129" i="6"/>
  <c r="F128" i="6"/>
  <c r="F127" i="6"/>
  <c r="F126" i="6"/>
  <c r="F125" i="6"/>
  <c r="F124" i="6"/>
  <c r="F122" i="6"/>
  <c r="F121" i="6"/>
  <c r="F120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88" i="6"/>
  <c r="F87" i="6"/>
  <c r="F86" i="6"/>
  <c r="F85" i="6"/>
  <c r="F84" i="6"/>
  <c r="F83" i="6"/>
  <c r="F82" i="6"/>
  <c r="F81" i="6"/>
  <c r="F80" i="6"/>
  <c r="F79" i="6"/>
  <c r="F78" i="6"/>
  <c r="F77" i="6"/>
  <c r="F73" i="6"/>
  <c r="F72" i="6"/>
  <c r="F71" i="6"/>
  <c r="F70" i="6"/>
  <c r="F69" i="6"/>
  <c r="F68" i="6"/>
  <c r="F67" i="6"/>
  <c r="F66" i="6"/>
  <c r="F65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0" i="6"/>
  <c r="F19" i="6"/>
  <c r="F18" i="6"/>
  <c r="F17" i="6"/>
  <c r="F16" i="6"/>
  <c r="F13" i="6"/>
  <c r="E26" i="5"/>
  <c r="E25" i="5" s="1"/>
  <c r="E24" i="5" s="1"/>
  <c r="D26" i="5"/>
  <c r="D25" i="5"/>
  <c r="D24" i="5" s="1"/>
  <c r="D19" i="5" s="1"/>
  <c r="E22" i="5"/>
  <c r="E21" i="5" s="1"/>
  <c r="E20" i="5" s="1"/>
  <c r="D22" i="5"/>
  <c r="D21" i="5"/>
  <c r="D20" i="5"/>
  <c r="E208" i="6" l="1"/>
  <c r="E200" i="6"/>
  <c r="E192" i="6"/>
  <c r="E175" i="6"/>
  <c r="F175" i="6" s="1"/>
  <c r="F174" i="6"/>
  <c r="F134" i="6"/>
  <c r="E93" i="6"/>
  <c r="E75" i="6"/>
  <c r="E45" i="6"/>
  <c r="F46" i="6"/>
  <c r="F47" i="6"/>
  <c r="E22" i="6"/>
  <c r="F22" i="6" s="1"/>
  <c r="E19" i="5"/>
  <c r="E18" i="5" s="1"/>
  <c r="E12" i="5" s="1"/>
  <c r="D12" i="5"/>
  <c r="D18" i="5"/>
  <c r="F208" i="6" l="1"/>
  <c r="E209" i="6"/>
  <c r="F200" i="6"/>
  <c r="E201" i="6"/>
  <c r="F192" i="6"/>
  <c r="E193" i="6"/>
  <c r="F93" i="6"/>
  <c r="E92" i="6"/>
  <c r="F75" i="6"/>
  <c r="E76" i="6"/>
  <c r="F76" i="6" s="1"/>
  <c r="F45" i="6"/>
  <c r="E44" i="6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E218" i="6" l="1"/>
  <c r="F209" i="6"/>
  <c r="F201" i="6"/>
  <c r="E202" i="6"/>
  <c r="F193" i="6"/>
  <c r="E194" i="6"/>
  <c r="F92" i="6"/>
  <c r="E91" i="6"/>
  <c r="E43" i="6"/>
  <c r="F43" i="6" s="1"/>
  <c r="F44" i="6"/>
  <c r="F218" i="6" l="1"/>
  <c r="E219" i="6"/>
  <c r="F202" i="6"/>
  <c r="E203" i="6"/>
  <c r="F194" i="6"/>
  <c r="E195" i="6"/>
  <c r="E90" i="6"/>
  <c r="F91" i="6"/>
  <c r="F219" i="6" l="1"/>
  <c r="E220" i="6"/>
  <c r="F203" i="6"/>
  <c r="E204" i="6"/>
  <c r="F195" i="6"/>
  <c r="E196" i="6"/>
  <c r="F90" i="6"/>
  <c r="E89" i="6"/>
  <c r="F220" i="6" l="1"/>
  <c r="E221" i="6"/>
  <c r="F221" i="6" s="1"/>
  <c r="F204" i="6"/>
  <c r="E205" i="6"/>
  <c r="F205" i="6" s="1"/>
  <c r="E197" i="6"/>
  <c r="F197" i="6" s="1"/>
  <c r="F196" i="6"/>
  <c r="E15" i="6"/>
  <c r="F15" i="6" s="1"/>
  <c r="F89" i="6"/>
</calcChain>
</file>

<file path=xl/sharedStrings.xml><?xml version="1.0" encoding="utf-8"?>
<sst xmlns="http://schemas.openxmlformats.org/spreadsheetml/2006/main" count="1007" uniqueCount="524">
  <si>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</si>
  <si>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</si>
  <si>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</si>
  <si>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</si>
  <si>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</si>
  <si>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</si>
  <si>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</si>
  <si>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</si>
  <si>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</si>
  <si>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</si>
  <si>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</si>
  <si>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</si>
  <si>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</si>
  <si>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</si>
  <si>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</si>
  <si>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</si>
  <si>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</si>
  <si>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</si>
  <si>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</si>
  <si>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</si>
  <si>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</si>
  <si>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</si>
  <si>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</si>
  <si>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</si>
  <si>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</si>
  <si>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</si>
  <si>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</si>
  <si>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</si>
  <si>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</si>
  <si>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</si>
  <si>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</si>
  <si>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</si>
  <si>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</si>
  <si>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</si>
  <si>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</si>
  <si>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</si>
  <si>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</si>
  <si>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</si>
  <si>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</si>
  <si>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</si>
  <si>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</si>
  <si>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</si>
  <si>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</si>
  <si>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</si>
  <si>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</si>
  <si>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</si>
  <si>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</si>
  <si>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</si>
  <si>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</si>
  <si>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</si>
  <si>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</si>
  <si>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</si>
  <si>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</si>
  <si>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</si>
  <si>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</si>
  <si>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</si>
  <si>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</si>
  <si>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</si>
  <si>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</si>
  <si>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</si>
  <si>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</si>
  <si>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</si>
  <si>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</si>
  <si>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</si>
  <si>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</si>
  <si>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</si>
  <si>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</si>
  <si>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</si>
  <si>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000 10601000000000000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</si>
  <si>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</si>
  <si>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000 10601030100000000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</si>
  <si>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</si>
  <si>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</si>
  <si>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</si>
  <si>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</si>
  <si>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</si>
  <si>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</si>
  <si>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</si>
  <si>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</si>
  <si>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</si>
  <si>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</si>
  <si>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</si>
  <si>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</si>
  <si>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</si>
  <si>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</si>
  <si>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</si>
  <si>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</si>
  <si>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</si>
  <si>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</si>
  <si>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</si>
  <si>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</si>
  <si>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</si>
  <si>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</si>
  <si>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</si>
  <si>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</si>
  <si>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</si>
  <si>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</si>
  <si>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</si>
  <si>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</si>
  <si>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</si>
  <si>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</si>
  <si>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</si>
  <si>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</si>
  <si>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</si>
  <si>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</si>
  <si>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</si>
  <si>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</si>
  <si>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</si>
  <si>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</si>
  <si>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</si>
  <si>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</si>
  <si>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</si>
  <si>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</si>
  <si>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</si>
  <si>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</si>
  <si>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</si>
  <si>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</si>
  <si>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</si>
  <si>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</si>
  <si>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</si>
  <si>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</si>
  <si>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</si>
  <si>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</si>
  <si>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</si>
  <si>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</si>
  <si>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</si>
  <si>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</si>
  <si>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</si>
  <si>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</si>
  <si>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</si>
  <si>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</si>
  <si>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</si>
  <si>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</si>
  <si>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</si>
  <si>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</si>
  <si>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</si>
  <si>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</si>
  <si>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</si>
  <si>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</si>
  <si>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</si>
  <si>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</si>
  <si>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</si>
  <si>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</si>
  <si>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</si>
  <si>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</si>
  <si>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</si>
  <si>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</si>
  <si>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</si>
  <si>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</si>
  <si>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</si>
  <si>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</si>
  <si>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</si>
  <si>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</si>
  <si>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</si>
  <si>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</si>
  <si>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</si>
  <si>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</si>
  <si>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</si>
  <si>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</t>
  </si>
  <si>
    <t xml:space="preserve">951 0104 0140000000 000 </t>
  </si>
  <si>
    <t>Расходы на выплаты по оплате труда работников органа местного самоуправления Михайловского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</si>
  <si>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</si>
  <si>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</si>
  <si>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</si>
  <si>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</si>
  <si>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</si>
  <si>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</si>
  <si>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</si>
  <si>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</si>
  <si>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</si>
  <si>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</si>
  <si>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</si>
  <si>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Михайловского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</si>
  <si>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</si>
  <si>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</si>
  <si>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</si>
  <si>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</si>
  <si>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</si>
  <si>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</si>
  <si>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</si>
  <si>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</si>
  <si>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</si>
  <si>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951 0104 0200000000 000 </t>
  </si>
  <si>
    <t xml:space="preserve">951 0104 0240000000 000 </t>
  </si>
  <si>
    <t>Мероприятия по диспансеризации муниципальных служащих Михайловского сельского поселения</t>
  </si>
  <si>
    <t xml:space="preserve">951 0104 0240120260 000 </t>
  </si>
  <si>
    <t xml:space="preserve">951 0104 0240120260 200 </t>
  </si>
  <si>
    <t xml:space="preserve">951 0104 0240120260 240 </t>
  </si>
  <si>
    <t xml:space="preserve">951 0104 0240120260 244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</si>
  <si>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</si>
  <si>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</si>
  <si>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</si>
  <si>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</si>
  <si>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</si>
  <si>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</si>
  <si>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</si>
  <si>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</si>
  <si>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</si>
  <si>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</si>
  <si>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</si>
  <si>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</si>
  <si>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</si>
  <si>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</si>
  <si>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</si>
  <si>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</si>
  <si>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</si>
  <si>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</si>
  <si>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</si>
  <si>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</si>
  <si>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</si>
  <si>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</si>
  <si>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</si>
  <si>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</si>
  <si>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</si>
  <si>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</si>
  <si>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</si>
  <si>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</si>
  <si>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</si>
  <si>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</si>
  <si>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</si>
  <si>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</si>
  <si>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</si>
  <si>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</si>
  <si>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</si>
  <si>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</si>
  <si>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</si>
  <si>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</si>
  <si>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</si>
  <si>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</si>
  <si>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</si>
  <si>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951 0113 0200000000 000 </t>
  </si>
  <si>
    <t xml:space="preserve">951 0113 0240000000 000 </t>
  </si>
  <si>
    <t>Взносы в Ассоциацию "Совет муниципальных образований Ростовской области"</t>
  </si>
  <si>
    <t xml:space="preserve">951 0113 0240120290 000 </t>
  </si>
  <si>
    <t xml:space="preserve">951 0113 0240120290 800 </t>
  </si>
  <si>
    <t xml:space="preserve">951 0113 0240120290 850 </t>
  </si>
  <si>
    <t>Уплата иных платежей</t>
  </si>
  <si>
    <t xml:space="preserve">951 0113 0240120290 853 </t>
  </si>
  <si>
    <t>Обнародование,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</si>
  <si>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</si>
  <si>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</si>
  <si>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</si>
  <si>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</si>
  <si>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Михайловского сельского поселения</t>
  </si>
  <si>
    <t xml:space="preserve">951 0113 0240220200 000 </t>
  </si>
  <si>
    <t xml:space="preserve">951 0113 0240220200 200 </t>
  </si>
  <si>
    <t xml:space="preserve">951 0113 0240220200 240 </t>
  </si>
  <si>
    <t xml:space="preserve">951 0113 0240220200 244 </t>
  </si>
  <si>
    <t xml:space="preserve">951 0113 0300000000 000 </t>
  </si>
  <si>
    <t xml:space="preserve">951 0113 0340000000 000 </t>
  </si>
  <si>
    <t>Мероприятия по информационно-пропагандистскому противодействию экстремизму и терроризму</t>
  </si>
  <si>
    <t xml:space="preserve">951 0113 0340320040 000 </t>
  </si>
  <si>
    <t xml:space="preserve">951 0113 0340320040 200 </t>
  </si>
  <si>
    <t xml:space="preserve">951 0113 0340320040 240 </t>
  </si>
  <si>
    <t xml:space="preserve">951 0113 0340320040 244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</si>
  <si>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</si>
  <si>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</si>
  <si>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</si>
  <si>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</si>
  <si>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</si>
  <si>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</si>
  <si>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</si>
  <si>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</si>
  <si>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</si>
  <si>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</si>
  <si>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</si>
  <si>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</si>
  <si>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</si>
  <si>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</si>
  <si>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</si>
  <si>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</si>
  <si>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</si>
  <si>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</si>
  <si>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</si>
  <si>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</si>
  <si>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</si>
  <si>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</si>
  <si>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</si>
  <si>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</si>
  <si>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</si>
  <si>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</si>
  <si>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</si>
  <si>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</si>
  <si>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</si>
  <si>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</si>
  <si>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</si>
  <si>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</si>
  <si>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</si>
  <si>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</si>
  <si>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</si>
  <si>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</si>
  <si>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</si>
  <si>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</si>
  <si>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</si>
  <si>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951 0402 0500000000 000 </t>
  </si>
  <si>
    <t xml:space="preserve">951 0402 0540000000 000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</si>
  <si>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</si>
  <si>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054019Т100 000 </t>
  </si>
  <si>
    <t xml:space="preserve">951 0402 054019Т100 800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</si>
  <si>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</si>
  <si>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054019Т100 810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</si>
  <si>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</si>
  <si>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054019Т100 811 </t>
  </si>
  <si>
    <t>Дорожное хозяйство (дорожные фонды)</t>
  </si>
  <si>
    <t xml:space="preserve">951 0409 0000000000 000 </t>
  </si>
  <si>
    <t xml:space="preserve">951 0409 0400000000 000 </t>
  </si>
  <si>
    <t xml:space="preserve">951 0409 0440000000 000 </t>
  </si>
  <si>
    <t>Мероприятия по содержанию и ремонту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</si>
  <si>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</si>
  <si>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</si>
  <si>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</si>
  <si>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</si>
  <si>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</si>
  <si>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</si>
  <si>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</si>
  <si>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</si>
  <si>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</si>
  <si>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</si>
  <si>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</si>
  <si>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</si>
  <si>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</si>
  <si>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</si>
  <si>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</si>
  <si>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</si>
  <si>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</si>
  <si>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</si>
  <si>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 xml:space="preserve">951 0501 0540000000 000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</si>
  <si>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</t>
  </si>
  <si>
    <t xml:space="preserve">951 0501 0540120250 000 </t>
  </si>
  <si>
    <t xml:space="preserve">951 0501 0540120250 200 </t>
  </si>
  <si>
    <t xml:space="preserve">951 0501 0540120250 240 </t>
  </si>
  <si>
    <t xml:space="preserve">951 0501 0540120250 244 </t>
  </si>
  <si>
    <t>Мероприятия по содержанию и обслуживанию объектов жилищного хозяйства</t>
  </si>
  <si>
    <t xml:space="preserve">951 0501 0540120360 000 </t>
  </si>
  <si>
    <t xml:space="preserve">951 0501 0540120360 200 </t>
  </si>
  <si>
    <t xml:space="preserve">951 0501 0540120360 240 </t>
  </si>
  <si>
    <t xml:space="preserve">951 0501 0540120360 244 </t>
  </si>
  <si>
    <t xml:space="preserve">951 0501 0540120360 247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</si>
  <si>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</t>
  </si>
  <si>
    <t xml:space="preserve">951 0501 05401S3160 000 </t>
  </si>
  <si>
    <t>Капитальные вложения в объекты государственной (муниципальной) собственности</t>
  </si>
  <si>
    <t xml:space="preserve">951 0501 05401S3160 400 </t>
  </si>
  <si>
    <t>Бюджетные инвестиции</t>
  </si>
  <si>
    <t xml:space="preserve">951 0501 05401S3160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</si>
  <si>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</si>
  <si>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05401S3160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</si>
  <si>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</si>
  <si>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</si>
  <si>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</si>
  <si>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</si>
  <si>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>Мероприятия по содержанию и ремонту объектов коммунального хозяйства</t>
  </si>
  <si>
    <t xml:space="preserve">951 0502 0540120090 000 </t>
  </si>
  <si>
    <t xml:space="preserve">951 0502 0540120090 200 </t>
  </si>
  <si>
    <t xml:space="preserve">951 0502 0540120090 240 </t>
  </si>
  <si>
    <t xml:space="preserve">951 0502 0540120090 244 </t>
  </si>
  <si>
    <t>Мероприятия по газификации Михайловского сельского поселения</t>
  </si>
  <si>
    <t xml:space="preserve">951 0502 0540120320 000 </t>
  </si>
  <si>
    <t xml:space="preserve">951 0502 0540120320 200 </t>
  </si>
  <si>
    <t xml:space="preserve">951 0502 0540120320 240 </t>
  </si>
  <si>
    <t xml:space="preserve">951 0502 0540120320 244 </t>
  </si>
  <si>
    <t>Благоустройство</t>
  </si>
  <si>
    <t xml:space="preserve">951 0503 0000000000 000 </t>
  </si>
  <si>
    <t xml:space="preserve">951 0503 0500000000 000 </t>
  </si>
  <si>
    <t xml:space="preserve">951 0503 0540000000 000 </t>
  </si>
  <si>
    <t>Мероприятия по организации уличного освещения, содержания и ремонта объектов уличного освещения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</si>
  <si>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</si>
  <si>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</si>
  <si>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</si>
  <si>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</si>
  <si>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 xml:space="preserve">951 0503 0540220100 247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</si>
  <si>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</si>
  <si>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</si>
  <si>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</si>
  <si>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</si>
  <si>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</si>
  <si>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>Мероприятия по содержанию и ремонту объектов благоустройства и мест общего пользования</t>
  </si>
  <si>
    <t xml:space="preserve">951 0503 0540220130 000 </t>
  </si>
  <si>
    <t xml:space="preserve">951 0503 0540220130 200 </t>
  </si>
  <si>
    <t xml:space="preserve">951 0503 0540220130 240 </t>
  </si>
  <si>
    <t xml:space="preserve">951 0503 0540220130 244 </t>
  </si>
  <si>
    <t xml:space="preserve">951 0503 0800000000 000 </t>
  </si>
  <si>
    <t xml:space="preserve">951 0503 0820000000 000 </t>
  </si>
  <si>
    <t>Расходы на обеспечение комплексного развития сельских территорий (Субсидия на обеспечение комплексного развития сельских территорий на реализацию общественно значимых проектов по благоустройству сельских территорий: Благоустройство зоны отдыха в х. Холодный Плес, ул. Октябрьская)</t>
  </si>
  <si>
    <t xml:space="preserve">951 0503 08201L5762 000 </t>
  </si>
  <si>
    <t xml:space="preserve">951 0503 08201L5762 200 </t>
  </si>
  <si>
    <t xml:space="preserve">951 0503 08201L5762 240 </t>
  </si>
  <si>
    <t xml:space="preserve">951 0503 08201L5762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</si>
  <si>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</si>
  <si>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</si>
  <si>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</si>
  <si>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</si>
  <si>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</si>
  <si>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</si>
  <si>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>Мероприятия по повышению профессиональной компетенции кадров муниципального 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</si>
  <si>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</si>
  <si>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</si>
  <si>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</si>
  <si>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</si>
  <si>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</si>
  <si>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</si>
  <si>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</si>
  <si>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</si>
  <si>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</si>
  <si>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 xml:space="preserve">951 0801 0640000000 000 </t>
  </si>
  <si>
    <t>Расходы на обеспечение деятельности (оказание услуг) муниципальных учреждений Михайловского сельского поселения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</si>
  <si>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</si>
  <si>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</si>
  <si>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</si>
  <si>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</si>
  <si>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</si>
  <si>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</si>
  <si>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</si>
  <si>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</si>
  <si>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</si>
  <si>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</si>
  <si>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</si>
  <si>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</si>
  <si>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</si>
  <si>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</si>
  <si>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951 1001 0240311022 000 </t>
  </si>
  <si>
    <t>Социальное обеспечение и иные выплаты населению</t>
  </si>
  <si>
    <t xml:space="preserve">951 1001 0240311022 300 </t>
  </si>
  <si>
    <t>Публичные нормативные социальные выплаты гражданам</t>
  </si>
  <si>
    <t xml:space="preserve">951 1001 0240311022 310 </t>
  </si>
  <si>
    <t>Иные пенсии, социальные доплаты к пенсиям</t>
  </si>
  <si>
    <t xml:space="preserve">951 1001 0240311022 312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</si>
  <si>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</si>
  <si>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</si>
  <si>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</si>
  <si>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</si>
  <si>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</si>
  <si>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 xml:space="preserve">951 1102 0740000000 000 </t>
  </si>
  <si>
    <t>Расходы на организацию спортивно массовых мероприятий</t>
  </si>
  <si>
    <t xml:space="preserve">951 1102 0740120140 000 </t>
  </si>
  <si>
    <t xml:space="preserve">951 1102 0740120140 200 </t>
  </si>
  <si>
    <t xml:space="preserve">951 1102 0740120140 240 </t>
  </si>
  <si>
    <t xml:space="preserve">951 1102 0740120140 244 </t>
  </si>
  <si>
    <t>Расходы на мероприятия организационного и технического характера, возникающие при реализации проектов</t>
  </si>
  <si>
    <t xml:space="preserve">951 1102 0740120280 000 </t>
  </si>
  <si>
    <t xml:space="preserve">951 1102 0740120280 200 </t>
  </si>
  <si>
    <t xml:space="preserve">951 1102 0740120280 240 </t>
  </si>
  <si>
    <t xml:space="preserve">951 1102 0740120280 244 </t>
  </si>
  <si>
    <t>Мероприятия по устройству и оснащению спортивных площадок</t>
  </si>
  <si>
    <t xml:space="preserve">951 1102 0740120350 000 </t>
  </si>
  <si>
    <t xml:space="preserve">951 1102 0740120350 200 </t>
  </si>
  <si>
    <t xml:space="preserve">951 1102 0740120350 240 </t>
  </si>
  <si>
    <t xml:space="preserve">951 1102 0740120350 244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</si>
  <si>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</si>
  <si>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</si>
  <si>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</si>
  <si>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</si>
  <si>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</si>
  <si>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</si>
  <si>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</si>
  <si>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</si>
  <si>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</si>
  <si>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</si>
  <si>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</si>
  <si>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</si>
  <si>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</si>
  <si>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</si>
  <si>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</si>
  <si>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</si>
  <si>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</si>
  <si>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</si>
  <si>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</si>
  <si>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</si>
  <si>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</si>
  <si>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</si>
  <si>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</si>
  <si>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</si>
  <si>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</si>
  <si>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</si>
  <si>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</si>
  <si>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</si>
  <si>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</si>
  <si>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</si>
  <si>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</si>
  <si>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</si>
  <si>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</si>
  <si>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</si>
  <si>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</si>
  <si>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</si>
  <si>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</si>
  <si>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</si>
  <si>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</si>
  <si>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</si>
  <si>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</si>
  <si>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</si>
  <si>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</si>
  <si>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</si>
  <si>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</si>
  <si>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000 01050200000000510</t>
  </si>
  <si>
    <t>000 01050201000000510</t>
  </si>
  <si>
    <t>Уменьшение остатков средств бюджетов</t>
  </si>
  <si>
    <t xml:space="preserve">Уменьшение прочих остатков  средств бюджетов 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</si>
  <si>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</si>
  <si>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</si>
  <si>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</si>
  <si>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</si>
  <si>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</si>
  <si>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Главный бухгалтер</t>
  </si>
  <si>
    <t>______________________    Гильманова И.А.</t>
  </si>
  <si>
    <t>Муниципальная программа Михайловского сельского поселения «Муниципальная политика»</t>
  </si>
  <si>
    <t xml:space="preserve">Комплекс процессных мероприятий «Развитие муниципального управления и муниципальной службы в Михайловском сельском поселении»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</si>
  <si>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</si>
  <si>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Комплекс процессных мероприятий «Профилактика межнациональных конфликтов, экстремизма и терроризма на территории Михайловского сельского поселения»</t>
  </si>
  <si>
    <t>Комплекс процессных мероприятий «Пожарная безопасность»</t>
  </si>
  <si>
    <t>Муниципальная программа Михайловского сельского поселения "Благоустройство территории и жилищно-коммунальное хозяйство"</t>
  </si>
  <si>
    <t>Комплекс процессных мероприятий "Развитие жилищно-коммунального хозяйства Михайловского сельского поселения"</t>
  </si>
  <si>
    <t>Муниципальная программа Михайловского сельского поселения «Развитие транспортной системы»</t>
  </si>
  <si>
    <t xml:space="preserve">Комплекс процессных мероприятий "Развитие транспортной системы"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</si>
  <si>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</si>
  <si>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>Комплекс процессных мероприятий "Благоустройство территории Михайловского сельского поселения"</t>
  </si>
  <si>
    <t>Муниципальная программа Михайловского сельского поселения "Комплексное развитие сельских территорий"</t>
  </si>
  <si>
    <t>Муниципальный проект "Создание и развитие инфраструктуры на сельских территориях"</t>
  </si>
  <si>
    <t>Муниципальная программа Михайловского сельского поселения «Развитие культуры»</t>
  </si>
  <si>
    <t xml:space="preserve">Комплекс процессных мероприятий «Развитие культурно-досуговой деятельности» </t>
  </si>
  <si>
    <t xml:space="preserve">Комплекс процессных мероприятий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</t>
  </si>
  <si>
    <t>Муниципальная программа Михайловского сельского поселения «Развитие физической культуры и спорта»</t>
  </si>
  <si>
    <t xml:space="preserve">Комплекс процессных мероприятий «Развитие спортивной и физкультурно-оздоровительной деятельности» </t>
  </si>
  <si>
    <t>на 01.06.2025</t>
  </si>
  <si>
    <t>" 05 "    июня    2025 г.</t>
  </si>
  <si>
    <t>Начальник финансово-экономической службы                   ______________________     Левшина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</si>
</sst>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1"/>
      <color indexed="8"/>
      <name val="Calibri"/>
      <family val="2"/>
      <scheme val="mino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61" fillId="2" borderId="1"/>
    <xf numFmtId="0" fontId="58" fillId="2" borderId="1"/>
  </cellStyleXfs>
  <cellXfs count="19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7" xfId="0" applyNumberFormat="1" applyFont="1" applyFill="1" applyBorder="1" applyAlignment="1">
      <alignment horizontal="left" wrapText="1"/>
    </xf>
    <xf numFmtId="49" fontId="45" fillId="2" borderId="28" xfId="0" applyNumberFormat="1" applyFont="1" applyFill="1" applyBorder="1" applyAlignment="1">
      <alignment horizontal="center" wrapText="1"/>
    </xf>
    <xf numFmtId="49" fontId="46" fillId="2" borderId="29" xfId="0" applyNumberFormat="1" applyFont="1" applyFill="1" applyBorder="1" applyAlignment="1">
      <alignment horizontal="center"/>
    </xf>
    <xf numFmtId="4" fontId="47" fillId="2" borderId="30" xfId="0" applyNumberFormat="1" applyFont="1" applyFill="1" applyBorder="1" applyAlignment="1">
      <alignment horizontal="right"/>
    </xf>
    <xf numFmtId="4" fontId="48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1" fillId="2" borderId="33" xfId="0" applyNumberFormat="1" applyFont="1" applyFill="1" applyBorder="1" applyAlignment="1">
      <alignment horizontal="center"/>
    </xf>
    <xf numFmtId="4" fontId="52" fillId="2" borderId="16" xfId="0" applyNumberFormat="1" applyFont="1" applyFill="1" applyBorder="1" applyAlignment="1">
      <alignment horizontal="right"/>
    </xf>
    <xf numFmtId="4" fontId="53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4" fillId="2" borderId="34" xfId="0" applyNumberFormat="1" applyFont="1" applyFill="1" applyBorder="1" applyAlignment="1">
      <alignment horizontal="left"/>
    </xf>
    <xf numFmtId="0" fontId="55" fillId="2" borderId="35" xfId="0" applyNumberFormat="1" applyFont="1" applyFill="1" applyBorder="1" applyAlignment="1">
      <alignment horizontal="center"/>
    </xf>
    <xf numFmtId="49" fontId="56" fillId="2" borderId="3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/>
    </xf>
    <xf numFmtId="0" fontId="61" fillId="2" borderId="1" xfId="1"/>
    <xf numFmtId="0" fontId="62" fillId="2" borderId="1" xfId="1" applyFont="1" applyBorder="1" applyAlignment="1" applyProtection="1">
      <alignment horizontal="left"/>
    </xf>
    <xf numFmtId="49" fontId="62" fillId="2" borderId="1" xfId="1" applyNumberFormat="1" applyFont="1" applyBorder="1" applyAlignment="1" applyProtection="1">
      <alignment horizontal="center"/>
    </xf>
    <xf numFmtId="0" fontId="62" fillId="2" borderId="1" xfId="1" applyFont="1" applyBorder="1" applyAlignment="1" applyProtection="1"/>
    <xf numFmtId="49" fontId="62" fillId="2" borderId="1" xfId="1" applyNumberFormat="1" applyFont="1" applyBorder="1" applyAlignment="1" applyProtection="1"/>
    <xf numFmtId="0" fontId="62" fillId="2" borderId="18" xfId="1" applyFont="1" applyBorder="1" applyAlignment="1" applyProtection="1">
      <alignment horizontal="center" vertical="center"/>
    </xf>
    <xf numFmtId="0" fontId="62" fillId="2" borderId="2" xfId="1" applyFont="1" applyBorder="1" applyAlignment="1" applyProtection="1">
      <alignment horizontal="center" vertical="center"/>
    </xf>
    <xf numFmtId="0" fontId="62" fillId="2" borderId="19" xfId="1" applyFont="1" applyBorder="1" applyAlignment="1" applyProtection="1">
      <alignment horizontal="center" vertical="center"/>
    </xf>
    <xf numFmtId="49" fontId="62" fillId="2" borderId="2" xfId="1" applyNumberFormat="1" applyFont="1" applyBorder="1" applyAlignment="1" applyProtection="1">
      <alignment horizontal="center" vertical="center"/>
    </xf>
    <xf numFmtId="49" fontId="62" fillId="2" borderId="19" xfId="1" applyNumberFormat="1" applyFont="1" applyBorder="1" applyAlignment="1" applyProtection="1">
      <alignment horizontal="center" vertical="center"/>
    </xf>
    <xf numFmtId="49" fontId="62" fillId="2" borderId="21" xfId="1" applyNumberFormat="1" applyFont="1" applyBorder="1" applyAlignment="1" applyProtection="1">
      <alignment horizontal="center" vertical="center"/>
    </xf>
    <xf numFmtId="49" fontId="63" fillId="2" borderId="45" xfId="1" applyNumberFormat="1" applyFont="1" applyBorder="1" applyAlignment="1" applyProtection="1">
      <alignment horizontal="left" wrapText="1"/>
    </xf>
    <xf numFmtId="49" fontId="63" fillId="2" borderId="23" xfId="1" applyNumberFormat="1" applyFont="1" applyBorder="1" applyAlignment="1" applyProtection="1">
      <alignment horizontal="center" wrapText="1"/>
    </xf>
    <xf numFmtId="49" fontId="63" fillId="2" borderId="25" xfId="1" applyNumberFormat="1" applyFont="1" applyBorder="1" applyAlignment="1" applyProtection="1">
      <alignment horizontal="center" wrapText="1"/>
    </xf>
    <xf numFmtId="4" fontId="63" fillId="2" borderId="25" xfId="1" applyNumberFormat="1" applyFont="1" applyBorder="1" applyAlignment="1" applyProtection="1">
      <alignment horizontal="right"/>
    </xf>
    <xf numFmtId="4" fontId="63" fillId="2" borderId="39" xfId="1" applyNumberFormat="1" applyFont="1" applyBorder="1" applyAlignment="1" applyProtection="1">
      <alignment horizontal="right"/>
    </xf>
    <xf numFmtId="4" fontId="61" fillId="2" borderId="1" xfId="1" applyNumberFormat="1"/>
    <xf numFmtId="0" fontId="62" fillId="2" borderId="46" xfId="1" applyFont="1" applyBorder="1" applyAlignment="1" applyProtection="1">
      <alignment horizontal="left"/>
    </xf>
    <xf numFmtId="0" fontId="62" fillId="2" borderId="28" xfId="1" applyFont="1" applyBorder="1" applyAlignment="1" applyProtection="1">
      <alignment horizontal="center"/>
    </xf>
    <xf numFmtId="0" fontId="62" fillId="2" borderId="30" xfId="1" applyFont="1" applyBorder="1" applyAlignment="1" applyProtection="1">
      <alignment horizontal="center"/>
    </xf>
    <xf numFmtId="49" fontId="62" fillId="2" borderId="30" xfId="1" applyNumberFormat="1" applyFont="1" applyBorder="1" applyAlignment="1" applyProtection="1">
      <alignment horizontal="center"/>
    </xf>
    <xf numFmtId="49" fontId="62" fillId="2" borderId="31" xfId="1" applyNumberFormat="1" applyFont="1" applyBorder="1" applyAlignment="1" applyProtection="1">
      <alignment horizontal="center"/>
    </xf>
    <xf numFmtId="49" fontId="63" fillId="2" borderId="32" xfId="1" applyNumberFormat="1" applyFont="1" applyBorder="1" applyAlignment="1" applyProtection="1">
      <alignment horizontal="left" wrapText="1"/>
    </xf>
    <xf numFmtId="49" fontId="63" fillId="2" borderId="15" xfId="1" applyNumberFormat="1" applyFont="1" applyBorder="1" applyAlignment="1" applyProtection="1">
      <alignment horizontal="center" wrapText="1"/>
    </xf>
    <xf numFmtId="49" fontId="63" fillId="2" borderId="16" xfId="1" applyNumberFormat="1" applyFont="1" applyBorder="1" applyAlignment="1" applyProtection="1">
      <alignment horizontal="center" wrapText="1"/>
    </xf>
    <xf numFmtId="4" fontId="63" fillId="2" borderId="16" xfId="1" applyNumberFormat="1" applyFont="1" applyBorder="1" applyAlignment="1" applyProtection="1">
      <alignment horizontal="right"/>
    </xf>
    <xf numFmtId="4" fontId="63" fillId="2" borderId="17" xfId="1" applyNumberFormat="1" applyFont="1" applyBorder="1" applyAlignment="1" applyProtection="1">
      <alignment horizontal="right"/>
    </xf>
    <xf numFmtId="4" fontId="63" fillId="3" borderId="25" xfId="1" applyNumberFormat="1" applyFont="1" applyFill="1" applyBorder="1" applyAlignment="1" applyProtection="1">
      <alignment horizontal="right"/>
    </xf>
    <xf numFmtId="49" fontId="62" fillId="2" borderId="22" xfId="1" applyNumberFormat="1" applyFont="1" applyBorder="1" applyAlignment="1" applyProtection="1">
      <alignment horizontal="left" wrapText="1"/>
    </xf>
    <xf numFmtId="49" fontId="62" fillId="2" borderId="23" xfId="1" applyNumberFormat="1" applyFont="1" applyBorder="1" applyAlignment="1" applyProtection="1">
      <alignment horizontal="center" wrapText="1"/>
    </xf>
    <xf numFmtId="49" fontId="62" fillId="2" borderId="25" xfId="1" applyNumberFormat="1" applyFont="1" applyBorder="1" applyAlignment="1" applyProtection="1">
      <alignment horizontal="center" wrapText="1"/>
    </xf>
    <xf numFmtId="4" fontId="62" fillId="2" borderId="25" xfId="1" applyNumberFormat="1" applyFont="1" applyBorder="1" applyAlignment="1" applyProtection="1">
      <alignment horizontal="right"/>
    </xf>
    <xf numFmtId="4" fontId="62" fillId="3" borderId="25" xfId="1" applyNumberFormat="1" applyFont="1" applyFill="1" applyBorder="1" applyAlignment="1" applyProtection="1">
      <alignment horizontal="right"/>
    </xf>
    <xf numFmtId="4" fontId="62" fillId="2" borderId="39" xfId="1" applyNumberFormat="1" applyFont="1" applyBorder="1" applyAlignment="1" applyProtection="1">
      <alignment horizontal="right"/>
    </xf>
    <xf numFmtId="49" fontId="62" fillId="2" borderId="45" xfId="1" applyNumberFormat="1" applyFont="1" applyBorder="1" applyAlignment="1" applyProtection="1">
      <alignment horizontal="left" wrapText="1"/>
    </xf>
    <xf numFmtId="0" fontId="62" fillId="2" borderId="34" xfId="1" applyFont="1" applyBorder="1" applyAlignment="1" applyProtection="1">
      <alignment horizontal="left"/>
    </xf>
    <xf numFmtId="0" fontId="62" fillId="2" borderId="35" xfId="1" applyFont="1" applyBorder="1" applyAlignment="1" applyProtection="1">
      <alignment horizontal="center"/>
    </xf>
    <xf numFmtId="0" fontId="62" fillId="2" borderId="35" xfId="1" applyFont="1" applyBorder="1" applyAlignment="1" applyProtection="1">
      <alignment horizontal="left"/>
    </xf>
    <xf numFmtId="49" fontId="62" fillId="2" borderId="35" xfId="1" applyNumberFormat="1" applyFont="1" applyBorder="1" applyAlignment="1" applyProtection="1"/>
    <xf numFmtId="0" fontId="62" fillId="2" borderId="35" xfId="1" applyFont="1" applyBorder="1" applyAlignment="1" applyProtection="1"/>
    <xf numFmtId="0" fontId="62" fillId="2" borderId="1" xfId="1" applyFont="1"/>
    <xf numFmtId="0" fontId="62" fillId="2" borderId="1" xfId="1" applyFont="1" applyAlignment="1"/>
    <xf numFmtId="0" fontId="64" fillId="2" borderId="1" xfId="1" applyFont="1" applyBorder="1" applyAlignment="1" applyProtection="1">
      <alignment horizontal="left"/>
    </xf>
    <xf numFmtId="0" fontId="62" fillId="2" borderId="1" xfId="1" applyFont="1" applyBorder="1" applyAlignment="1" applyProtection="1">
      <alignment horizontal="center"/>
    </xf>
    <xf numFmtId="0" fontId="65" fillId="2" borderId="1" xfId="1" applyFont="1"/>
    <xf numFmtId="0" fontId="58" fillId="2" borderId="1" xfId="2"/>
    <xf numFmtId="0" fontId="1" fillId="2" borderId="1" xfId="2" applyNumberFormat="1" applyFont="1" applyFill="1" applyBorder="1" applyAlignment="1">
      <alignment horizontal="center"/>
    </xf>
    <xf numFmtId="49" fontId="2" fillId="2" borderId="1" xfId="2" applyNumberFormat="1" applyFont="1" applyFill="1" applyBorder="1" applyAlignment="1"/>
    <xf numFmtId="0" fontId="6" fillId="2" borderId="1" xfId="2" applyNumberFormat="1" applyFont="1" applyFill="1" applyBorder="1" applyAlignment="1">
      <alignment horizontal="left"/>
    </xf>
    <xf numFmtId="0" fontId="6" fillId="2" borderId="1" xfId="2" applyNumberFormat="1" applyFont="1" applyFill="1" applyBorder="1" applyAlignment="1"/>
    <xf numFmtId="49" fontId="6" fillId="2" borderId="1" xfId="2" applyNumberFormat="1" applyFont="1" applyFill="1" applyBorder="1" applyAlignment="1"/>
    <xf numFmtId="0" fontId="2" fillId="2" borderId="37" xfId="2" applyNumberFormat="1" applyFont="1" applyFill="1" applyBorder="1" applyAlignment="1">
      <alignment vertical="center" wrapText="1"/>
    </xf>
    <xf numFmtId="49" fontId="2" fillId="2" borderId="37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vertical="center"/>
    </xf>
    <xf numFmtId="0" fontId="2" fillId="2" borderId="33" xfId="2" applyNumberFormat="1" applyFont="1" applyFill="1" applyBorder="1" applyAlignment="1">
      <alignment vertical="center" wrapText="1"/>
    </xf>
    <xf numFmtId="49" fontId="2" fillId="2" borderId="33" xfId="2" applyNumberFormat="1" applyFont="1" applyFill="1" applyBorder="1" applyAlignment="1">
      <alignment horizontal="center" vertical="center" wrapText="1"/>
    </xf>
    <xf numFmtId="49" fontId="2" fillId="2" borderId="17" xfId="2" applyNumberFormat="1" applyFont="1" applyFill="1" applyBorder="1" applyAlignment="1">
      <alignment vertical="center"/>
    </xf>
    <xf numFmtId="0" fontId="2" fillId="2" borderId="18" xfId="2" applyNumberFormat="1" applyFont="1" applyFill="1" applyBorder="1" applyAlignment="1">
      <alignment horizontal="center" vertical="center"/>
    </xf>
    <xf numFmtId="0" fontId="2" fillId="2" borderId="2" xfId="2" applyNumberFormat="1" applyFont="1" applyFill="1" applyBorder="1" applyAlignment="1">
      <alignment horizontal="center" vertical="center"/>
    </xf>
    <xf numFmtId="0" fontId="2" fillId="2" borderId="19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/>
    </xf>
    <xf numFmtId="49" fontId="2" fillId="2" borderId="19" xfId="2" applyNumberFormat="1" applyFont="1" applyFill="1" applyBorder="1" applyAlignment="1">
      <alignment horizontal="center" vertical="center"/>
    </xf>
    <xf numFmtId="49" fontId="2" fillId="2" borderId="21" xfId="2" applyNumberFormat="1" applyFont="1" applyFill="1" applyBorder="1" applyAlignment="1">
      <alignment horizontal="center" vertical="center"/>
    </xf>
    <xf numFmtId="49" fontId="57" fillId="2" borderId="32" xfId="2" applyNumberFormat="1" applyFont="1" applyFill="1" applyBorder="1" applyAlignment="1">
      <alignment horizontal="left" wrapText="1"/>
    </xf>
    <xf numFmtId="49" fontId="57" fillId="2" borderId="38" xfId="2" applyNumberFormat="1" applyFont="1" applyFill="1" applyBorder="1" applyAlignment="1">
      <alignment horizontal="center" wrapText="1"/>
    </xf>
    <xf numFmtId="49" fontId="57" fillId="2" borderId="33" xfId="2" applyNumberFormat="1" applyFont="1" applyFill="1" applyBorder="1" applyAlignment="1">
      <alignment horizontal="center"/>
    </xf>
    <xf numFmtId="4" fontId="57" fillId="2" borderId="16" xfId="2" applyNumberFormat="1" applyFont="1" applyFill="1" applyBorder="1" applyAlignment="1">
      <alignment horizontal="right"/>
    </xf>
    <xf numFmtId="4" fontId="57" fillId="2" borderId="33" xfId="2" applyNumberFormat="1" applyFont="1" applyFill="1" applyBorder="1" applyAlignment="1">
      <alignment horizontal="right"/>
    </xf>
    <xf numFmtId="4" fontId="57" fillId="2" borderId="17" xfId="2" applyNumberFormat="1" applyFont="1" applyFill="1" applyBorder="1" applyAlignment="1">
      <alignment horizontal="right"/>
    </xf>
    <xf numFmtId="0" fontId="2" fillId="2" borderId="27" xfId="2" applyNumberFormat="1" applyFont="1" applyFill="1" applyBorder="1" applyAlignment="1"/>
    <xf numFmtId="0" fontId="6" fillId="2" borderId="28" xfId="2" applyNumberFormat="1" applyFont="1" applyFill="1" applyBorder="1" applyAlignment="1"/>
    <xf numFmtId="0" fontId="6" fillId="2" borderId="29" xfId="2" applyNumberFormat="1" applyFont="1" applyFill="1" applyBorder="1" applyAlignment="1">
      <alignment horizontal="center"/>
    </xf>
    <xf numFmtId="0" fontId="6" fillId="2" borderId="30" xfId="2" applyNumberFormat="1" applyFont="1" applyFill="1" applyBorder="1" applyAlignment="1">
      <alignment horizontal="right"/>
    </xf>
    <xf numFmtId="0" fontId="6" fillId="2" borderId="30" xfId="2" applyNumberFormat="1" applyFont="1" applyFill="1" applyBorder="1" applyAlignment="1"/>
    <xf numFmtId="0" fontId="6" fillId="2" borderId="31" xfId="2" applyNumberFormat="1" applyFont="1" applyFill="1" applyBorder="1" applyAlignment="1"/>
    <xf numFmtId="49" fontId="2" fillId="2" borderId="22" xfId="2" applyNumberFormat="1" applyFont="1" applyFill="1" applyBorder="1" applyAlignment="1">
      <alignment horizontal="left" wrapText="1"/>
    </xf>
    <xf numFmtId="49" fontId="2" fillId="2" borderId="26" xfId="2" applyNumberFormat="1" applyFont="1" applyFill="1" applyBorder="1" applyAlignment="1">
      <alignment horizontal="center" wrapText="1"/>
    </xf>
    <xf numFmtId="49" fontId="2" fillId="2" borderId="24" xfId="2" applyNumberFormat="1" applyFont="1" applyFill="1" applyBorder="1" applyAlignment="1">
      <alignment horizontal="center"/>
    </xf>
    <xf numFmtId="4" fontId="2" fillId="2" borderId="25" xfId="2" applyNumberFormat="1" applyFont="1" applyFill="1" applyBorder="1" applyAlignment="1">
      <alignment horizontal="right"/>
    </xf>
    <xf numFmtId="4" fontId="2" fillId="2" borderId="24" xfId="2" applyNumberFormat="1" applyFont="1" applyFill="1" applyBorder="1" applyAlignment="1">
      <alignment horizontal="right"/>
    </xf>
    <xf numFmtId="4" fontId="2" fillId="2" borderId="39" xfId="2" applyNumberFormat="1" applyFont="1" applyFill="1" applyBorder="1" applyAlignment="1">
      <alignment horizontal="right"/>
    </xf>
    <xf numFmtId="49" fontId="2" fillId="3" borderId="22" xfId="2" applyNumberFormat="1" applyFont="1" applyFill="1" applyBorder="1" applyAlignment="1">
      <alignment horizontal="left" wrapText="1"/>
    </xf>
    <xf numFmtId="165" fontId="2" fillId="2" borderId="22" xfId="2" applyNumberFormat="1" applyFont="1" applyFill="1" applyBorder="1" applyAlignment="1">
      <alignment horizontal="left" wrapText="1"/>
    </xf>
    <xf numFmtId="0" fontId="6" fillId="2" borderId="7" xfId="2" applyNumberFormat="1" applyFont="1" applyFill="1" applyBorder="1" applyAlignment="1"/>
    <xf numFmtId="0" fontId="6" fillId="2" borderId="40" xfId="2" applyNumberFormat="1" applyFont="1" applyFill="1" applyBorder="1" applyAlignment="1"/>
    <xf numFmtId="0" fontId="6" fillId="2" borderId="40" xfId="2" applyNumberFormat="1" applyFont="1" applyFill="1" applyBorder="1" applyAlignment="1">
      <alignment horizontal="center"/>
    </xf>
    <xf numFmtId="0" fontId="6" fillId="2" borderId="40" xfId="2" applyNumberFormat="1" applyFont="1" applyFill="1" applyBorder="1" applyAlignment="1">
      <alignment horizontal="right"/>
    </xf>
    <xf numFmtId="49" fontId="2" fillId="2" borderId="39" xfId="2" applyNumberFormat="1" applyFont="1" applyFill="1" applyBorder="1" applyAlignment="1">
      <alignment horizontal="left" wrapText="1"/>
    </xf>
    <xf numFmtId="49" fontId="2" fillId="2" borderId="41" xfId="2" applyNumberFormat="1" applyFont="1" applyFill="1" applyBorder="1" applyAlignment="1">
      <alignment horizontal="center" wrapText="1"/>
    </xf>
    <xf numFmtId="49" fontId="2" fillId="2" borderId="42" xfId="2" applyNumberFormat="1" applyFont="1" applyFill="1" applyBorder="1" applyAlignment="1">
      <alignment horizontal="center"/>
    </xf>
    <xf numFmtId="4" fontId="2" fillId="2" borderId="43" xfId="2" applyNumberFormat="1" applyFont="1" applyFill="1" applyBorder="1" applyAlignment="1">
      <alignment horizontal="right"/>
    </xf>
    <xf numFmtId="4" fontId="2" fillId="2" borderId="44" xfId="2" applyNumberFormat="1" applyFont="1" applyFill="1" applyBorder="1" applyAlignment="1">
      <alignment horizontal="right"/>
    </xf>
    <xf numFmtId="49" fontId="59" fillId="2" borderId="22" xfId="0" applyNumberFormat="1" applyFont="1" applyFill="1" applyBorder="1" applyAlignment="1">
      <alignment horizontal="left" wrapText="1"/>
    </xf>
    <xf numFmtId="49" fontId="59" fillId="2" borderId="23" xfId="0" applyNumberFormat="1" applyFont="1" applyFill="1" applyBorder="1" applyAlignment="1">
      <alignment horizontal="center" wrapText="1"/>
    </xf>
    <xf numFmtId="49" fontId="59" fillId="2" borderId="24" xfId="0" applyNumberFormat="1" applyFont="1" applyFill="1" applyBorder="1" applyAlignment="1">
      <alignment horizontal="center"/>
    </xf>
    <xf numFmtId="4" fontId="59" fillId="2" borderId="25" xfId="0" applyNumberFormat="1" applyFont="1" applyFill="1" applyBorder="1" applyAlignment="1">
      <alignment horizontal="right"/>
    </xf>
    <xf numFmtId="4" fontId="59" fillId="2" borderId="2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" fillId="2" borderId="11" xfId="2" applyNumberFormat="1" applyFont="1" applyFill="1" applyBorder="1" applyAlignment="1">
      <alignment horizontal="center"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/>
    </xf>
    <xf numFmtId="0" fontId="2" fillId="2" borderId="9" xfId="2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2" fillId="2" borderId="15" xfId="2" applyNumberFormat="1" applyFont="1" applyFill="1" applyBorder="1" applyAlignment="1">
      <alignment horizontal="center" vertical="center"/>
    </xf>
    <xf numFmtId="0" fontId="2" fillId="2" borderId="10" xfId="2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 wrapText="1"/>
    </xf>
    <xf numFmtId="0" fontId="2" fillId="2" borderId="16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2" borderId="37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 wrapText="1"/>
    </xf>
    <xf numFmtId="49" fontId="2" fillId="2" borderId="13" xfId="2" applyNumberFormat="1" applyFont="1" applyFill="1" applyBorder="1" applyAlignment="1">
      <alignment horizontal="center" vertical="center" wrapText="1"/>
    </xf>
    <xf numFmtId="49" fontId="2" fillId="2" borderId="16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/>
    </xf>
    <xf numFmtId="49" fontId="2" fillId="2" borderId="13" xfId="2" applyNumberFormat="1" applyFont="1" applyFill="1" applyBorder="1" applyAlignment="1">
      <alignment horizontal="center" vertical="center"/>
    </xf>
    <xf numFmtId="0" fontId="62" fillId="2" borderId="1" xfId="1" applyFont="1" applyAlignment="1">
      <alignment horizontal="left"/>
    </xf>
    <xf numFmtId="49" fontId="62" fillId="2" borderId="1" xfId="1" applyNumberFormat="1" applyFont="1" applyBorder="1" applyAlignment="1" applyProtection="1">
      <alignment horizontal="right"/>
    </xf>
    <xf numFmtId="0" fontId="63" fillId="2" borderId="1" xfId="1" applyFont="1" applyBorder="1" applyAlignment="1" applyProtection="1">
      <alignment horizontal="center"/>
    </xf>
    <xf numFmtId="0" fontId="62" fillId="2" borderId="9" xfId="1" applyFont="1" applyBorder="1" applyAlignment="1" applyProtection="1">
      <alignment horizontal="center" vertical="center" wrapText="1"/>
    </xf>
    <xf numFmtId="0" fontId="62" fillId="2" borderId="12" xfId="1" applyFont="1" applyBorder="1" applyAlignment="1" applyProtection="1">
      <alignment horizontal="center" vertical="center" wrapText="1"/>
    </xf>
    <xf numFmtId="0" fontId="62" fillId="2" borderId="15" xfId="1" applyFont="1" applyBorder="1" applyAlignment="1" applyProtection="1">
      <alignment horizontal="center" vertical="center" wrapText="1"/>
    </xf>
    <xf numFmtId="0" fontId="62" fillId="2" borderId="10" xfId="1" applyFont="1" applyBorder="1" applyAlignment="1" applyProtection="1">
      <alignment horizontal="center" vertical="center" wrapText="1"/>
    </xf>
    <xf numFmtId="0" fontId="62" fillId="2" borderId="13" xfId="1" applyFont="1" applyBorder="1" applyAlignment="1" applyProtection="1">
      <alignment horizontal="center" vertical="center" wrapText="1"/>
    </xf>
    <xf numFmtId="0" fontId="62" fillId="2" borderId="16" xfId="1" applyFont="1" applyBorder="1" applyAlignment="1" applyProtection="1">
      <alignment horizontal="center" vertical="center" wrapText="1"/>
    </xf>
    <xf numFmtId="0" fontId="62" fillId="2" borderId="36" xfId="1" applyFont="1" applyBorder="1" applyAlignment="1" applyProtection="1">
      <alignment horizontal="center" vertical="center" wrapText="1"/>
    </xf>
    <xf numFmtId="0" fontId="62" fillId="2" borderId="37" xfId="1" applyFont="1" applyBorder="1" applyAlignment="1" applyProtection="1">
      <alignment horizontal="center" vertical="center" wrapText="1"/>
    </xf>
    <xf numFmtId="0" fontId="62" fillId="2" borderId="33" xfId="1" applyFont="1" applyBorder="1" applyAlignment="1" applyProtection="1">
      <alignment horizontal="center" vertical="center" wrapText="1"/>
    </xf>
    <xf numFmtId="49" fontId="62" fillId="2" borderId="10" xfId="1" applyNumberFormat="1" applyFont="1" applyBorder="1" applyAlignment="1" applyProtection="1">
      <alignment horizontal="center" vertical="center" wrapText="1"/>
    </xf>
    <xf numFmtId="49" fontId="62" fillId="2" borderId="13" xfId="1" applyNumberFormat="1" applyFont="1" applyBorder="1" applyAlignment="1" applyProtection="1">
      <alignment horizontal="center" vertical="center" wrapText="1"/>
    </xf>
    <xf numFmtId="49" fontId="62" fillId="2" borderId="16" xfId="1" applyNumberFormat="1" applyFont="1" applyBorder="1" applyAlignment="1" applyProtection="1">
      <alignment horizontal="center" vertical="center" wrapText="1"/>
    </xf>
    <xf numFmtId="49" fontId="62" fillId="2" borderId="11" xfId="1" applyNumberFormat="1" applyFont="1" applyBorder="1" applyAlignment="1" applyProtection="1">
      <alignment horizontal="center" vertical="center" wrapText="1"/>
    </xf>
    <xf numFmtId="49" fontId="62" fillId="2" borderId="14" xfId="1" applyNumberFormat="1" applyFont="1" applyBorder="1" applyAlignment="1" applyProtection="1">
      <alignment horizontal="center" vertical="center" wrapText="1"/>
    </xf>
    <xf numFmtId="49" fontId="62" fillId="2" borderId="17" xfId="1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E79" sqref="E7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38"/>
      <c r="B1" s="138"/>
      <c r="C1" s="138"/>
      <c r="D1" s="138"/>
      <c r="E1" s="1"/>
      <c r="F1" s="2"/>
    </row>
    <row r="2" spans="1:6" ht="15" x14ac:dyDescent="0.25">
      <c r="A2" s="138" t="s">
        <v>1</v>
      </c>
      <c r="B2" s="138"/>
      <c r="C2" s="138"/>
      <c r="D2" s="13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9" t="s">
        <v>521</v>
      </c>
      <c r="B4" s="140"/>
      <c r="C4" s="140"/>
      <c r="D4" s="140"/>
      <c r="E4" s="8" t="s">
        <v>5</v>
      </c>
      <c r="F4" s="9">
        <v>45809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41" t="s">
        <v>13</v>
      </c>
      <c r="C6" s="142"/>
      <c r="D6" s="142"/>
      <c r="E6" s="8" t="s">
        <v>9</v>
      </c>
      <c r="F6" s="11" t="s">
        <v>17</v>
      </c>
    </row>
    <row r="7" spans="1:6" ht="15" x14ac:dyDescent="0.25">
      <c r="A7" s="12" t="s">
        <v>10</v>
      </c>
      <c r="B7" s="143" t="s">
        <v>14</v>
      </c>
      <c r="C7" s="143"/>
      <c r="D7" s="143"/>
      <c r="E7" s="8" t="s">
        <v>11</v>
      </c>
      <c r="F7" s="13" t="s">
        <v>18</v>
      </c>
    </row>
    <row r="8" spans="1:6" ht="15" x14ac:dyDescent="0.25">
      <c r="A8" s="40" t="s">
        <v>487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50" t="s">
        <v>19</v>
      </c>
      <c r="B10" s="150"/>
      <c r="C10" s="150"/>
      <c r="D10" s="150"/>
      <c r="E10" s="18"/>
      <c r="F10" s="19"/>
    </row>
    <row r="11" spans="1:6" ht="4.1500000000000004" customHeight="1" x14ac:dyDescent="0.25">
      <c r="A11" s="154" t="s">
        <v>20</v>
      </c>
      <c r="B11" s="151" t="s">
        <v>21</v>
      </c>
      <c r="C11" s="151" t="s">
        <v>22</v>
      </c>
      <c r="D11" s="147" t="s">
        <v>23</v>
      </c>
      <c r="E11" s="147" t="s">
        <v>24</v>
      </c>
      <c r="F11" s="144" t="s">
        <v>25</v>
      </c>
    </row>
    <row r="12" spans="1:6" ht="3.6" customHeight="1" x14ac:dyDescent="0.25">
      <c r="A12" s="155"/>
      <c r="B12" s="152"/>
      <c r="C12" s="152"/>
      <c r="D12" s="148"/>
      <c r="E12" s="148"/>
      <c r="F12" s="145"/>
    </row>
    <row r="13" spans="1:6" ht="3" customHeight="1" x14ac:dyDescent="0.25">
      <c r="A13" s="155"/>
      <c r="B13" s="152"/>
      <c r="C13" s="152"/>
      <c r="D13" s="148"/>
      <c r="E13" s="148"/>
      <c r="F13" s="145"/>
    </row>
    <row r="14" spans="1:6" ht="3" customHeight="1" x14ac:dyDescent="0.25">
      <c r="A14" s="155"/>
      <c r="B14" s="152"/>
      <c r="C14" s="152"/>
      <c r="D14" s="148"/>
      <c r="E14" s="148"/>
      <c r="F14" s="145"/>
    </row>
    <row r="15" spans="1:6" ht="3" customHeight="1" x14ac:dyDescent="0.25">
      <c r="A15" s="155"/>
      <c r="B15" s="152"/>
      <c r="C15" s="152"/>
      <c r="D15" s="148"/>
      <c r="E15" s="148"/>
      <c r="F15" s="145"/>
    </row>
    <row r="16" spans="1:6" ht="3" customHeight="1" x14ac:dyDescent="0.25">
      <c r="A16" s="155"/>
      <c r="B16" s="152"/>
      <c r="C16" s="152"/>
      <c r="D16" s="148"/>
      <c r="E16" s="148"/>
      <c r="F16" s="145"/>
    </row>
    <row r="17" spans="1:6" ht="23.45" customHeight="1" x14ac:dyDescent="0.25">
      <c r="A17" s="156"/>
      <c r="B17" s="153"/>
      <c r="C17" s="153"/>
      <c r="D17" s="149"/>
      <c r="E17" s="149"/>
      <c r="F17" s="14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33" t="s">
        <v>29</v>
      </c>
      <c r="B19" s="134" t="s">
        <v>30</v>
      </c>
      <c r="C19" s="135" t="s">
        <v>31</v>
      </c>
      <c r="D19" s="136">
        <v>36105900</v>
      </c>
      <c r="E19" s="137">
        <v>19812470.850000001</v>
      </c>
      <c r="F19" s="136">
        <f>IF(OR(D19="-",IF(E19="-",0,E19)&gt;=IF(D19="-",0,D19)),"-",IF(D19="-",0,D19)-IF(E19="-",0,E19))</f>
        <v>16293429.149999999</v>
      </c>
    </row>
    <row r="20" spans="1:6" ht="15" x14ac:dyDescent="0.25">
      <c r="A20" s="26" t="s">
        <v>32</v>
      </c>
      <c r="B20" s="27"/>
      <c r="C20" s="28"/>
      <c r="D20" s="29"/>
      <c r="E20" s="29"/>
      <c r="F20" s="30"/>
    </row>
    <row r="21" spans="1:6" ht="15" x14ac:dyDescent="0.25">
      <c r="A21" s="31" t="s">
        <v>33</v>
      </c>
      <c r="B21" s="32" t="s">
        <v>30</v>
      </c>
      <c r="C21" s="33" t="s">
        <v>34</v>
      </c>
      <c r="D21" s="34">
        <v>19080900</v>
      </c>
      <c r="E21" s="34">
        <v>14628673.960000001</v>
      </c>
      <c r="F21" s="35">
        <f t="shared" ref="F21:F52" si="0">IF(OR(D21="-",IF(E21="-",0,E21)&gt;=IF(D21="-",0,D21)),"-",IF(D21="-",0,D21)-IF(E21="-",0,E21))</f>
        <v>4452226.0399999991</v>
      </c>
    </row>
    <row r="22" spans="1:6" ht="15" x14ac:dyDescent="0.25">
      <c r="A22" s="31" t="s">
        <v>35</v>
      </c>
      <c r="B22" s="32" t="s">
        <v>30</v>
      </c>
      <c r="C22" s="33" t="s">
        <v>36</v>
      </c>
      <c r="D22" s="34">
        <v>10215000</v>
      </c>
      <c r="E22" s="34">
        <f>E23</f>
        <v>4234677.1500000004</v>
      </c>
      <c r="F22" s="35">
        <f t="shared" si="0"/>
        <v>5980322.8499999996</v>
      </c>
    </row>
    <row r="23" spans="1:6" ht="15" x14ac:dyDescent="0.25">
      <c r="A23" s="31" t="s">
        <v>37</v>
      </c>
      <c r="B23" s="32" t="s">
        <v>30</v>
      </c>
      <c r="C23" s="33" t="s">
        <v>38</v>
      </c>
      <c r="D23" s="34">
        <v>10215000</v>
      </c>
      <c r="E23" s="34">
        <v>4234677.1500000004</v>
      </c>
      <c r="F23" s="35">
        <f t="shared" si="0"/>
        <v>5980322.8499999996</v>
      </c>
    </row>
    <row r="24" spans="1:6" ht="56.45" customHeight="1" x14ac:dyDescent="0.25">
      <c r="A24" s="36" t="s">
        <v>39</v>
      </c>
      <c r="B24" s="32" t="s">
        <v>30</v>
      </c>
      <c r="C24" s="33" t="s">
        <v>40</v>
      </c>
      <c r="D24" s="34">
        <v>10215000</v>
      </c>
      <c r="E24" s="34">
        <f>E25</f>
        <v>4142502.77</v>
      </c>
      <c r="F24" s="35">
        <f t="shared" si="0"/>
        <v>6072497.2300000004</v>
      </c>
    </row>
    <row r="25" spans="1:6" ht="97.5" customHeight="1" x14ac:dyDescent="0.25">
      <c r="A25" s="36" t="s">
        <v>41</v>
      </c>
      <c r="B25" s="32" t="s">
        <v>30</v>
      </c>
      <c r="C25" s="33" t="s">
        <v>42</v>
      </c>
      <c r="D25" s="34" t="s">
        <v>43</v>
      </c>
      <c r="E25" s="34">
        <v>4142502.77</v>
      </c>
      <c r="F25" s="35" t="str">
        <f t="shared" si="0"/>
        <v>-</v>
      </c>
    </row>
    <row r="26" spans="1:6" ht="83.25" customHeight="1" x14ac:dyDescent="0.25">
      <c r="A26" s="36" t="s">
        <v>44</v>
      </c>
      <c r="B26" s="32" t="s">
        <v>30</v>
      </c>
      <c r="C26" s="33" t="s">
        <v>45</v>
      </c>
      <c r="D26" s="34" t="s">
        <v>43</v>
      </c>
      <c r="E26" s="34">
        <f>E27</f>
        <v>78091.460000000006</v>
      </c>
      <c r="F26" s="35" t="str">
        <f t="shared" si="0"/>
        <v>-</v>
      </c>
    </row>
    <row r="27" spans="1:6" ht="110.25" customHeight="1" x14ac:dyDescent="0.25">
      <c r="A27" s="36" t="s">
        <v>46</v>
      </c>
      <c r="B27" s="32" t="s">
        <v>30</v>
      </c>
      <c r="C27" s="33" t="s">
        <v>47</v>
      </c>
      <c r="D27" s="34" t="s">
        <v>43</v>
      </c>
      <c r="E27" s="34">
        <v>78091.460000000006</v>
      </c>
      <c r="F27" s="35" t="str">
        <f t="shared" si="0"/>
        <v>-</v>
      </c>
    </row>
    <row r="28" spans="1:6" ht="255.75" customHeight="1" x14ac:dyDescent="0.25">
      <c r="A28" s="36" t="s">
        <v>48</v>
      </c>
      <c r="B28" s="32" t="s">
        <v>30</v>
      </c>
      <c r="C28" s="33" t="s">
        <v>49</v>
      </c>
      <c r="D28" s="34" t="s">
        <v>43</v>
      </c>
      <c r="E28" s="34">
        <v>14082.92</v>
      </c>
      <c r="F28" s="35" t="str">
        <f t="shared" si="0"/>
        <v>-</v>
      </c>
    </row>
    <row r="29" spans="1:6" ht="290.25" customHeight="1" x14ac:dyDescent="0.25">
      <c r="A29" s="36" t="s">
        <v>50</v>
      </c>
      <c r="B29" s="32" t="s">
        <v>30</v>
      </c>
      <c r="C29" s="33" t="s">
        <v>51</v>
      </c>
      <c r="D29" s="34" t="s">
        <v>43</v>
      </c>
      <c r="E29" s="34">
        <f>E28</f>
        <v>14082.92</v>
      </c>
      <c r="F29" s="35" t="str">
        <f t="shared" si="0"/>
        <v>-</v>
      </c>
    </row>
    <row r="30" spans="1:6" ht="28.15" customHeight="1" x14ac:dyDescent="0.25">
      <c r="A30" s="31" t="s">
        <v>52</v>
      </c>
      <c r="B30" s="32" t="s">
        <v>30</v>
      </c>
      <c r="C30" s="33" t="s">
        <v>53</v>
      </c>
      <c r="D30" s="34" t="s">
        <v>43</v>
      </c>
      <c r="E30" s="34">
        <f>E31</f>
        <v>193700</v>
      </c>
      <c r="F30" s="35" t="str">
        <f t="shared" si="0"/>
        <v>-</v>
      </c>
    </row>
    <row r="31" spans="1:6" ht="15" x14ac:dyDescent="0.25">
      <c r="A31" s="31" t="s">
        <v>54</v>
      </c>
      <c r="B31" s="32" t="s">
        <v>30</v>
      </c>
      <c r="C31" s="33" t="s">
        <v>55</v>
      </c>
      <c r="D31" s="34" t="s">
        <v>43</v>
      </c>
      <c r="E31" s="34">
        <f>E32</f>
        <v>193700</v>
      </c>
      <c r="F31" s="35" t="str">
        <f t="shared" si="0"/>
        <v>-</v>
      </c>
    </row>
    <row r="32" spans="1:6" ht="39.75" customHeight="1" x14ac:dyDescent="0.25">
      <c r="A32" s="31" t="s">
        <v>56</v>
      </c>
      <c r="B32" s="32" t="s">
        <v>30</v>
      </c>
      <c r="C32" s="33" t="s">
        <v>57</v>
      </c>
      <c r="D32" s="34" t="s">
        <v>43</v>
      </c>
      <c r="E32" s="34">
        <v>193700</v>
      </c>
      <c r="F32" s="35" t="str">
        <f t="shared" si="0"/>
        <v>-</v>
      </c>
    </row>
    <row r="33" spans="1:6" ht="15" x14ac:dyDescent="0.25">
      <c r="A33" s="31" t="s">
        <v>58</v>
      </c>
      <c r="B33" s="32" t="s">
        <v>30</v>
      </c>
      <c r="C33" s="33" t="s">
        <v>59</v>
      </c>
      <c r="D33" s="34">
        <v>1151900</v>
      </c>
      <c r="E33" s="34">
        <v>1823789.6</v>
      </c>
      <c r="F33" s="35" t="str">
        <f t="shared" si="0"/>
        <v>-</v>
      </c>
    </row>
    <row r="34" spans="1:6" ht="15" x14ac:dyDescent="0.25">
      <c r="A34" s="31" t="s">
        <v>60</v>
      </c>
      <c r="B34" s="32" t="s">
        <v>30</v>
      </c>
      <c r="C34" s="33" t="s">
        <v>61</v>
      </c>
      <c r="D34" s="34">
        <v>1151900</v>
      </c>
      <c r="E34" s="34">
        <v>1823789.6</v>
      </c>
      <c r="F34" s="35" t="str">
        <f t="shared" si="0"/>
        <v>-</v>
      </c>
    </row>
    <row r="35" spans="1:6" ht="15" x14ac:dyDescent="0.25">
      <c r="A35" s="31" t="s">
        <v>60</v>
      </c>
      <c r="B35" s="32" t="s">
        <v>30</v>
      </c>
      <c r="C35" s="33" t="s">
        <v>62</v>
      </c>
      <c r="D35" s="34">
        <v>1151900</v>
      </c>
      <c r="E35" s="34">
        <v>1823789.6</v>
      </c>
      <c r="F35" s="35" t="str">
        <f t="shared" si="0"/>
        <v>-</v>
      </c>
    </row>
    <row r="36" spans="1:6" ht="37.700000000000003" customHeight="1" x14ac:dyDescent="0.25">
      <c r="A36" s="31" t="s">
        <v>63</v>
      </c>
      <c r="B36" s="32" t="s">
        <v>30</v>
      </c>
      <c r="C36" s="33" t="s">
        <v>64</v>
      </c>
      <c r="D36" s="34" t="s">
        <v>43</v>
      </c>
      <c r="E36" s="34">
        <v>1823789.6</v>
      </c>
      <c r="F36" s="35" t="str">
        <f t="shared" si="0"/>
        <v>-</v>
      </c>
    </row>
    <row r="37" spans="1:6" ht="15" x14ac:dyDescent="0.25">
      <c r="A37" s="31" t="s">
        <v>65</v>
      </c>
      <c r="B37" s="32" t="s">
        <v>30</v>
      </c>
      <c r="C37" s="33" t="s">
        <v>66</v>
      </c>
      <c r="D37" s="34">
        <v>7713900</v>
      </c>
      <c r="E37" s="34">
        <v>8376207.21</v>
      </c>
      <c r="F37" s="35" t="str">
        <f t="shared" si="0"/>
        <v>-</v>
      </c>
    </row>
    <row r="38" spans="1:6" ht="15" x14ac:dyDescent="0.25">
      <c r="A38" s="31" t="s">
        <v>67</v>
      </c>
      <c r="B38" s="32" t="s">
        <v>30</v>
      </c>
      <c r="C38" s="33" t="s">
        <v>68</v>
      </c>
      <c r="D38" s="34">
        <v>151000</v>
      </c>
      <c r="E38" s="34" t="s">
        <v>43</v>
      </c>
      <c r="F38" s="35">
        <f t="shared" si="0"/>
        <v>151000</v>
      </c>
    </row>
    <row r="39" spans="1:6" ht="42.75" customHeight="1" x14ac:dyDescent="0.25">
      <c r="A39" s="31" t="s">
        <v>69</v>
      </c>
      <c r="B39" s="32" t="s">
        <v>30</v>
      </c>
      <c r="C39" s="33" t="s">
        <v>70</v>
      </c>
      <c r="D39" s="34">
        <v>151000</v>
      </c>
      <c r="E39" s="34" t="s">
        <v>43</v>
      </c>
      <c r="F39" s="35">
        <f t="shared" si="0"/>
        <v>151000</v>
      </c>
    </row>
    <row r="40" spans="1:6" ht="15" x14ac:dyDescent="0.25">
      <c r="A40" s="31" t="s">
        <v>67</v>
      </c>
      <c r="B40" s="32" t="s">
        <v>30</v>
      </c>
      <c r="C40" s="33" t="s">
        <v>71</v>
      </c>
      <c r="D40" s="34" t="s">
        <v>43</v>
      </c>
      <c r="E40" s="34">
        <f>E41</f>
        <v>15679.66</v>
      </c>
      <c r="F40" s="35" t="str">
        <f t="shared" si="0"/>
        <v>-</v>
      </c>
    </row>
    <row r="41" spans="1:6" ht="37.5" customHeight="1" x14ac:dyDescent="0.25">
      <c r="A41" s="31" t="s">
        <v>72</v>
      </c>
      <c r="B41" s="32" t="s">
        <v>30</v>
      </c>
      <c r="C41" s="33" t="s">
        <v>73</v>
      </c>
      <c r="D41" s="34" t="s">
        <v>43</v>
      </c>
      <c r="E41" s="34">
        <f>E42</f>
        <v>15679.66</v>
      </c>
      <c r="F41" s="35" t="str">
        <f t="shared" si="0"/>
        <v>-</v>
      </c>
    </row>
    <row r="42" spans="1:6" ht="56.45" customHeight="1" x14ac:dyDescent="0.25">
      <c r="A42" s="31" t="s">
        <v>74</v>
      </c>
      <c r="B42" s="32" t="s">
        <v>30</v>
      </c>
      <c r="C42" s="33" t="s">
        <v>75</v>
      </c>
      <c r="D42" s="34" t="s">
        <v>43</v>
      </c>
      <c r="E42" s="34">
        <v>15679.66</v>
      </c>
      <c r="F42" s="35" t="str">
        <f t="shared" si="0"/>
        <v>-</v>
      </c>
    </row>
    <row r="43" spans="1:6" ht="15" x14ac:dyDescent="0.25">
      <c r="A43" s="31" t="s">
        <v>76</v>
      </c>
      <c r="B43" s="32" t="s">
        <v>30</v>
      </c>
      <c r="C43" s="33" t="s">
        <v>77</v>
      </c>
      <c r="D43" s="34">
        <v>7562900</v>
      </c>
      <c r="E43" s="34">
        <v>8360527.5499999998</v>
      </c>
      <c r="F43" s="35" t="str">
        <f t="shared" si="0"/>
        <v>-</v>
      </c>
    </row>
    <row r="44" spans="1:6" ht="15" x14ac:dyDescent="0.25">
      <c r="A44" s="31" t="s">
        <v>78</v>
      </c>
      <c r="B44" s="32" t="s">
        <v>30</v>
      </c>
      <c r="C44" s="33" t="s">
        <v>79</v>
      </c>
      <c r="D44" s="34">
        <v>6490400</v>
      </c>
      <c r="E44" s="34">
        <v>8345491.8399999999</v>
      </c>
      <c r="F44" s="35" t="str">
        <f t="shared" si="0"/>
        <v>-</v>
      </c>
    </row>
    <row r="45" spans="1:6" ht="38.25" customHeight="1" x14ac:dyDescent="0.25">
      <c r="A45" s="31" t="s">
        <v>80</v>
      </c>
      <c r="B45" s="32" t="s">
        <v>30</v>
      </c>
      <c r="C45" s="33" t="s">
        <v>81</v>
      </c>
      <c r="D45" s="34">
        <v>6490400</v>
      </c>
      <c r="E45" s="34">
        <f>E44</f>
        <v>8345491.8399999999</v>
      </c>
      <c r="F45" s="35" t="str">
        <f t="shared" si="0"/>
        <v>-</v>
      </c>
    </row>
    <row r="46" spans="1:6" ht="15" x14ac:dyDescent="0.25">
      <c r="A46" s="31" t="s">
        <v>82</v>
      </c>
      <c r="B46" s="32" t="s">
        <v>30</v>
      </c>
      <c r="C46" s="33" t="s">
        <v>83</v>
      </c>
      <c r="D46" s="34">
        <v>1072500</v>
      </c>
      <c r="E46" s="34">
        <v>15035.71</v>
      </c>
      <c r="F46" s="35">
        <f t="shared" si="0"/>
        <v>1057464.29</v>
      </c>
    </row>
    <row r="47" spans="1:6" ht="39" customHeight="1" x14ac:dyDescent="0.25">
      <c r="A47" s="31" t="s">
        <v>84</v>
      </c>
      <c r="B47" s="32" t="s">
        <v>30</v>
      </c>
      <c r="C47" s="33" t="s">
        <v>85</v>
      </c>
      <c r="D47" s="34">
        <v>1072500</v>
      </c>
      <c r="E47" s="34">
        <f>E46</f>
        <v>15035.71</v>
      </c>
      <c r="F47" s="35">
        <f t="shared" si="0"/>
        <v>1057464.29</v>
      </c>
    </row>
    <row r="48" spans="1:6" ht="15" x14ac:dyDescent="0.25">
      <c r="A48" s="31" t="s">
        <v>86</v>
      </c>
      <c r="B48" s="32" t="s">
        <v>30</v>
      </c>
      <c r="C48" s="33" t="s">
        <v>87</v>
      </c>
      <c r="D48" s="34">
        <v>100</v>
      </c>
      <c r="E48" s="34">
        <v>300</v>
      </c>
      <c r="F48" s="35" t="str">
        <f t="shared" si="0"/>
        <v>-</v>
      </c>
    </row>
    <row r="49" spans="1:6" ht="41.25" customHeight="1" x14ac:dyDescent="0.25">
      <c r="A49" s="31" t="s">
        <v>88</v>
      </c>
      <c r="B49" s="32" t="s">
        <v>30</v>
      </c>
      <c r="C49" s="33" t="s">
        <v>89</v>
      </c>
      <c r="D49" s="34">
        <v>100</v>
      </c>
      <c r="E49" s="34">
        <v>300</v>
      </c>
      <c r="F49" s="35" t="str">
        <f t="shared" si="0"/>
        <v>-</v>
      </c>
    </row>
    <row r="50" spans="1:6" ht="47.25" customHeight="1" x14ac:dyDescent="0.25">
      <c r="A50" s="31" t="s">
        <v>90</v>
      </c>
      <c r="B50" s="32" t="s">
        <v>30</v>
      </c>
      <c r="C50" s="33" t="s">
        <v>91</v>
      </c>
      <c r="D50" s="34">
        <v>100</v>
      </c>
      <c r="E50" s="34">
        <v>300</v>
      </c>
      <c r="F50" s="35" t="str">
        <f t="shared" si="0"/>
        <v>-</v>
      </c>
    </row>
    <row r="51" spans="1:6" ht="15" x14ac:dyDescent="0.25">
      <c r="A51" s="31" t="s">
        <v>92</v>
      </c>
      <c r="B51" s="32" t="s">
        <v>30</v>
      </c>
      <c r="C51" s="33" t="s">
        <v>93</v>
      </c>
      <c r="D51" s="34">
        <v>17025000</v>
      </c>
      <c r="E51" s="34">
        <v>5183796.8899999997</v>
      </c>
      <c r="F51" s="35">
        <f t="shared" si="0"/>
        <v>11841203.109999999</v>
      </c>
    </row>
    <row r="52" spans="1:6" ht="39.75" customHeight="1" x14ac:dyDescent="0.25">
      <c r="A52" s="31" t="s">
        <v>94</v>
      </c>
      <c r="B52" s="32" t="s">
        <v>30</v>
      </c>
      <c r="C52" s="33" t="s">
        <v>95</v>
      </c>
      <c r="D52" s="34">
        <v>16716900</v>
      </c>
      <c r="E52" s="34">
        <v>4600696.8899999997</v>
      </c>
      <c r="F52" s="35">
        <f t="shared" si="0"/>
        <v>12116203.109999999</v>
      </c>
    </row>
    <row r="53" spans="1:6" ht="28.5" customHeight="1" x14ac:dyDescent="0.25">
      <c r="A53" s="31" t="s">
        <v>96</v>
      </c>
      <c r="B53" s="32" t="s">
        <v>30</v>
      </c>
      <c r="C53" s="33" t="s">
        <v>97</v>
      </c>
      <c r="D53" s="34">
        <v>5888000</v>
      </c>
      <c r="E53" s="34">
        <v>2453310</v>
      </c>
      <c r="F53" s="35">
        <f t="shared" ref="F53:F77" si="1">IF(OR(D53="-",IF(E53="-",0,E53)&gt;=IF(D53="-",0,D53)),"-",IF(D53="-",0,D53)-IF(E53="-",0,E53))</f>
        <v>3434690</v>
      </c>
    </row>
    <row r="54" spans="1:6" ht="31.5" customHeight="1" x14ac:dyDescent="0.25">
      <c r="A54" s="31" t="s">
        <v>98</v>
      </c>
      <c r="B54" s="32" t="s">
        <v>30</v>
      </c>
      <c r="C54" s="33" t="s">
        <v>99</v>
      </c>
      <c r="D54" s="34">
        <v>882800</v>
      </c>
      <c r="E54" s="34">
        <v>367810</v>
      </c>
      <c r="F54" s="35">
        <f t="shared" si="1"/>
        <v>514990</v>
      </c>
    </row>
    <row r="55" spans="1:6" ht="27.75" customHeight="1" x14ac:dyDescent="0.25">
      <c r="A55" s="31" t="s">
        <v>100</v>
      </c>
      <c r="B55" s="32" t="s">
        <v>30</v>
      </c>
      <c r="C55" s="33" t="s">
        <v>101</v>
      </c>
      <c r="D55" s="34">
        <v>882800</v>
      </c>
      <c r="E55" s="34">
        <v>367810</v>
      </c>
      <c r="F55" s="35">
        <f t="shared" si="1"/>
        <v>514990</v>
      </c>
    </row>
    <row r="56" spans="1:6" ht="42" customHeight="1" x14ac:dyDescent="0.25">
      <c r="A56" s="31" t="s">
        <v>102</v>
      </c>
      <c r="B56" s="32" t="s">
        <v>30</v>
      </c>
      <c r="C56" s="33" t="s">
        <v>103</v>
      </c>
      <c r="D56" s="34">
        <v>5005200</v>
      </c>
      <c r="E56" s="34">
        <v>2085500</v>
      </c>
      <c r="F56" s="35">
        <f t="shared" si="1"/>
        <v>2919700</v>
      </c>
    </row>
    <row r="57" spans="1:6" ht="38.25" customHeight="1" x14ac:dyDescent="0.25">
      <c r="A57" s="31" t="s">
        <v>104</v>
      </c>
      <c r="B57" s="32" t="s">
        <v>30</v>
      </c>
      <c r="C57" s="33" t="s">
        <v>105</v>
      </c>
      <c r="D57" s="34">
        <v>5005200</v>
      </c>
      <c r="E57" s="34">
        <v>2085500</v>
      </c>
      <c r="F57" s="35">
        <f t="shared" si="1"/>
        <v>2919700</v>
      </c>
    </row>
    <row r="58" spans="1:6" ht="30.75" customHeight="1" x14ac:dyDescent="0.25">
      <c r="A58" s="31" t="s">
        <v>106</v>
      </c>
      <c r="B58" s="32" t="s">
        <v>30</v>
      </c>
      <c r="C58" s="33" t="s">
        <v>107</v>
      </c>
      <c r="D58" s="34">
        <v>2935000</v>
      </c>
      <c r="E58" s="34" t="s">
        <v>43</v>
      </c>
      <c r="F58" s="35">
        <f t="shared" si="1"/>
        <v>2935000</v>
      </c>
    </row>
    <row r="59" spans="1:6" ht="27" customHeight="1" x14ac:dyDescent="0.25">
      <c r="A59" s="31" t="s">
        <v>108</v>
      </c>
      <c r="B59" s="32" t="s">
        <v>30</v>
      </c>
      <c r="C59" s="33" t="s">
        <v>109</v>
      </c>
      <c r="D59" s="34">
        <v>2935000</v>
      </c>
      <c r="E59" s="34" t="s">
        <v>43</v>
      </c>
      <c r="F59" s="35">
        <f t="shared" si="1"/>
        <v>2935000</v>
      </c>
    </row>
    <row r="60" spans="1:6" ht="28.15" customHeight="1" x14ac:dyDescent="0.25">
      <c r="A60" s="31" t="s">
        <v>110</v>
      </c>
      <c r="B60" s="32" t="s">
        <v>30</v>
      </c>
      <c r="C60" s="33" t="s">
        <v>111</v>
      </c>
      <c r="D60" s="34">
        <v>2935000</v>
      </c>
      <c r="E60" s="34" t="s">
        <v>43</v>
      </c>
      <c r="F60" s="35">
        <f t="shared" si="1"/>
        <v>2935000</v>
      </c>
    </row>
    <row r="61" spans="1:6" ht="32.25" customHeight="1" x14ac:dyDescent="0.25">
      <c r="A61" s="31" t="s">
        <v>112</v>
      </c>
      <c r="B61" s="32" t="s">
        <v>30</v>
      </c>
      <c r="C61" s="33" t="s">
        <v>113</v>
      </c>
      <c r="D61" s="34">
        <v>164500</v>
      </c>
      <c r="E61" s="34">
        <v>57662.29</v>
      </c>
      <c r="F61" s="35">
        <f t="shared" si="1"/>
        <v>106837.70999999999</v>
      </c>
    </row>
    <row r="62" spans="1:6" ht="41.25" customHeight="1" x14ac:dyDescent="0.25">
      <c r="A62" s="31" t="s">
        <v>114</v>
      </c>
      <c r="B62" s="32" t="s">
        <v>30</v>
      </c>
      <c r="C62" s="33" t="s">
        <v>115</v>
      </c>
      <c r="D62" s="34">
        <v>200</v>
      </c>
      <c r="E62" s="34">
        <v>200</v>
      </c>
      <c r="F62" s="35" t="str">
        <f t="shared" si="1"/>
        <v>-</v>
      </c>
    </row>
    <row r="63" spans="1:6" ht="39" customHeight="1" x14ac:dyDescent="0.25">
      <c r="A63" s="31" t="s">
        <v>116</v>
      </c>
      <c r="B63" s="32" t="s">
        <v>30</v>
      </c>
      <c r="C63" s="33" t="s">
        <v>117</v>
      </c>
      <c r="D63" s="34">
        <v>200</v>
      </c>
      <c r="E63" s="34">
        <v>200</v>
      </c>
      <c r="F63" s="35" t="str">
        <f t="shared" si="1"/>
        <v>-</v>
      </c>
    </row>
    <row r="64" spans="1:6" ht="36" customHeight="1" x14ac:dyDescent="0.25">
      <c r="A64" s="31" t="s">
        <v>118</v>
      </c>
      <c r="B64" s="32" t="s">
        <v>30</v>
      </c>
      <c r="C64" s="33" t="s">
        <v>119</v>
      </c>
      <c r="D64" s="34">
        <v>164300</v>
      </c>
      <c r="E64" s="34">
        <v>57462.29</v>
      </c>
      <c r="F64" s="35">
        <f t="shared" si="1"/>
        <v>106837.70999999999</v>
      </c>
    </row>
    <row r="65" spans="1:6" ht="38.25" customHeight="1" x14ac:dyDescent="0.25">
      <c r="A65" s="31" t="s">
        <v>120</v>
      </c>
      <c r="B65" s="32" t="s">
        <v>30</v>
      </c>
      <c r="C65" s="33" t="s">
        <v>121</v>
      </c>
      <c r="D65" s="34">
        <v>164300</v>
      </c>
      <c r="E65" s="34">
        <v>57462.29</v>
      </c>
      <c r="F65" s="35">
        <f t="shared" si="1"/>
        <v>106837.70999999999</v>
      </c>
    </row>
    <row r="66" spans="1:6" ht="15" x14ac:dyDescent="0.25">
      <c r="A66" s="31" t="s">
        <v>122</v>
      </c>
      <c r="B66" s="32" t="s">
        <v>30</v>
      </c>
      <c r="C66" s="33" t="s">
        <v>123</v>
      </c>
      <c r="D66" s="34">
        <v>7729400</v>
      </c>
      <c r="E66" s="34">
        <v>2089724.6</v>
      </c>
      <c r="F66" s="35">
        <f t="shared" si="1"/>
        <v>5639675.4000000004</v>
      </c>
    </row>
    <row r="67" spans="1:6" ht="53.25" customHeight="1" x14ac:dyDescent="0.25">
      <c r="A67" s="31" t="s">
        <v>124</v>
      </c>
      <c r="B67" s="32" t="s">
        <v>30</v>
      </c>
      <c r="C67" s="33" t="s">
        <v>125</v>
      </c>
      <c r="D67" s="34">
        <v>406200</v>
      </c>
      <c r="E67" s="34">
        <v>217284.36</v>
      </c>
      <c r="F67" s="35">
        <f t="shared" si="1"/>
        <v>188915.64</v>
      </c>
    </row>
    <row r="68" spans="1:6" ht="63.75" customHeight="1" x14ac:dyDescent="0.25">
      <c r="A68" s="31" t="s">
        <v>126</v>
      </c>
      <c r="B68" s="32" t="s">
        <v>30</v>
      </c>
      <c r="C68" s="33" t="s">
        <v>127</v>
      </c>
      <c r="D68" s="34">
        <v>406200</v>
      </c>
      <c r="E68" s="34">
        <v>217284.36</v>
      </c>
      <c r="F68" s="35">
        <f t="shared" si="1"/>
        <v>188915.64</v>
      </c>
    </row>
    <row r="69" spans="1:6" ht="31.5" customHeight="1" x14ac:dyDescent="0.25">
      <c r="A69" s="31" t="s">
        <v>128</v>
      </c>
      <c r="B69" s="32" t="s">
        <v>30</v>
      </c>
      <c r="C69" s="33" t="s">
        <v>129</v>
      </c>
      <c r="D69" s="34">
        <v>7323200</v>
      </c>
      <c r="E69" s="34">
        <v>1872440.24</v>
      </c>
      <c r="F69" s="35">
        <f t="shared" si="1"/>
        <v>5450759.7599999998</v>
      </c>
    </row>
    <row r="70" spans="1:6" ht="29.25" customHeight="1" x14ac:dyDescent="0.25">
      <c r="A70" s="31" t="s">
        <v>130</v>
      </c>
      <c r="B70" s="32" t="s">
        <v>30</v>
      </c>
      <c r="C70" s="33" t="s">
        <v>131</v>
      </c>
      <c r="D70" s="34">
        <v>7323200</v>
      </c>
      <c r="E70" s="34">
        <v>1872440.24</v>
      </c>
      <c r="F70" s="35">
        <f t="shared" si="1"/>
        <v>5450759.7599999998</v>
      </c>
    </row>
    <row r="71" spans="1:6" ht="15" x14ac:dyDescent="0.25">
      <c r="A71" s="31" t="s">
        <v>132</v>
      </c>
      <c r="B71" s="32" t="s">
        <v>30</v>
      </c>
      <c r="C71" s="33" t="s">
        <v>133</v>
      </c>
      <c r="D71" s="34">
        <v>300000</v>
      </c>
      <c r="E71" s="34">
        <v>575000</v>
      </c>
      <c r="F71" s="35" t="str">
        <f t="shared" si="1"/>
        <v>-</v>
      </c>
    </row>
    <row r="72" spans="1:6" ht="29.25" customHeight="1" x14ac:dyDescent="0.25">
      <c r="A72" s="31" t="s">
        <v>134</v>
      </c>
      <c r="B72" s="32" t="s">
        <v>30</v>
      </c>
      <c r="C72" s="33" t="s">
        <v>135</v>
      </c>
      <c r="D72" s="34">
        <v>300000</v>
      </c>
      <c r="E72" s="34">
        <v>575000</v>
      </c>
      <c r="F72" s="35" t="str">
        <f t="shared" si="1"/>
        <v>-</v>
      </c>
    </row>
    <row r="73" spans="1:6" ht="30.75" customHeight="1" x14ac:dyDescent="0.25">
      <c r="A73" s="31" t="s">
        <v>134</v>
      </c>
      <c r="B73" s="32" t="s">
        <v>30</v>
      </c>
      <c r="C73" s="33" t="s">
        <v>136</v>
      </c>
      <c r="D73" s="34">
        <v>300000</v>
      </c>
      <c r="E73" s="34">
        <v>575000</v>
      </c>
      <c r="F73" s="35" t="str">
        <f t="shared" si="1"/>
        <v>-</v>
      </c>
    </row>
    <row r="74" spans="1:6" ht="46.9" customHeight="1" x14ac:dyDescent="0.25">
      <c r="A74" s="31" t="s">
        <v>137</v>
      </c>
      <c r="B74" s="32" t="s">
        <v>30</v>
      </c>
      <c r="C74" s="33" t="s">
        <v>138</v>
      </c>
      <c r="D74" s="34">
        <v>8100</v>
      </c>
      <c r="E74" s="34">
        <v>8100</v>
      </c>
      <c r="F74" s="35" t="str">
        <f t="shared" si="1"/>
        <v>-</v>
      </c>
    </row>
    <row r="75" spans="1:6" ht="76.5" customHeight="1" x14ac:dyDescent="0.25">
      <c r="A75" s="36" t="s">
        <v>139</v>
      </c>
      <c r="B75" s="32" t="s">
        <v>30</v>
      </c>
      <c r="C75" s="33" t="s">
        <v>140</v>
      </c>
      <c r="D75" s="34">
        <v>8100</v>
      </c>
      <c r="E75" s="34">
        <v>8100</v>
      </c>
      <c r="F75" s="35" t="str">
        <f t="shared" si="1"/>
        <v>-</v>
      </c>
    </row>
    <row r="76" spans="1:6" ht="56.45" customHeight="1" x14ac:dyDescent="0.25">
      <c r="A76" s="36" t="s">
        <v>141</v>
      </c>
      <c r="B76" s="32" t="s">
        <v>30</v>
      </c>
      <c r="C76" s="33" t="s">
        <v>142</v>
      </c>
      <c r="D76" s="34">
        <v>8100</v>
      </c>
      <c r="E76" s="34">
        <v>8100</v>
      </c>
      <c r="F76" s="35" t="str">
        <f t="shared" si="1"/>
        <v>-</v>
      </c>
    </row>
    <row r="77" spans="1:6" ht="56.25" customHeight="1" x14ac:dyDescent="0.25">
      <c r="A77" s="31" t="s">
        <v>143</v>
      </c>
      <c r="B77" s="32" t="s">
        <v>30</v>
      </c>
      <c r="C77" s="33" t="s">
        <v>144</v>
      </c>
      <c r="D77" s="34">
        <v>8100</v>
      </c>
      <c r="E77" s="34">
        <v>8100</v>
      </c>
      <c r="F77" s="35" t="str">
        <f t="shared" si="1"/>
        <v>-</v>
      </c>
    </row>
    <row r="78" spans="1:6" ht="12.75" customHeight="1" x14ac:dyDescent="0.25">
      <c r="A78" s="37"/>
      <c r="B78" s="38"/>
      <c r="C78" s="38"/>
      <c r="D78" s="39"/>
      <c r="E78" s="39"/>
      <c r="F78" s="3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3"/>
  <sheetViews>
    <sheetView showGridLines="0" topLeftCell="A204" workbookViewId="0">
      <selection activeCell="E224" sqref="E224"/>
    </sheetView>
  </sheetViews>
  <sheetFormatPr defaultRowHeight="12.75" customHeight="1" x14ac:dyDescent="0.25"/>
  <cols>
    <col min="1" max="1" width="45.7109375" style="86" customWidth="1"/>
    <col min="2" max="2" width="4.28515625" style="86" customWidth="1"/>
    <col min="3" max="3" width="40.7109375" style="86" customWidth="1"/>
    <col min="4" max="4" width="18.85546875" style="86" customWidth="1"/>
    <col min="5" max="6" width="18.7109375" style="86" customWidth="1"/>
    <col min="7" max="16384" width="9.140625" style="86"/>
  </cols>
  <sheetData>
    <row r="1" spans="1:6" ht="15" x14ac:dyDescent="0.25"/>
    <row r="2" spans="1:6" ht="15" customHeight="1" x14ac:dyDescent="0.25">
      <c r="A2" s="159" t="s">
        <v>145</v>
      </c>
      <c r="B2" s="159"/>
      <c r="C2" s="159"/>
      <c r="D2" s="159"/>
      <c r="E2" s="87"/>
      <c r="F2" s="88" t="s">
        <v>146</v>
      </c>
    </row>
    <row r="3" spans="1:6" ht="13.5" customHeight="1" thickBot="1" x14ac:dyDescent="0.3">
      <c r="A3" s="89"/>
      <c r="B3" s="89"/>
      <c r="C3" s="90"/>
      <c r="D3" s="91"/>
      <c r="E3" s="91"/>
      <c r="F3" s="91"/>
    </row>
    <row r="4" spans="1:6" ht="10.15" customHeight="1" x14ac:dyDescent="0.25">
      <c r="A4" s="160" t="s">
        <v>20</v>
      </c>
      <c r="B4" s="163" t="s">
        <v>21</v>
      </c>
      <c r="C4" s="166" t="s">
        <v>147</v>
      </c>
      <c r="D4" s="168" t="s">
        <v>23</v>
      </c>
      <c r="E4" s="171" t="s">
        <v>24</v>
      </c>
      <c r="F4" s="157" t="s">
        <v>25</v>
      </c>
    </row>
    <row r="5" spans="1:6" ht="5.45" customHeight="1" x14ac:dyDescent="0.25">
      <c r="A5" s="161"/>
      <c r="B5" s="164"/>
      <c r="C5" s="167"/>
      <c r="D5" s="169"/>
      <c r="E5" s="172"/>
      <c r="F5" s="158"/>
    </row>
    <row r="6" spans="1:6" ht="9.6" customHeight="1" x14ac:dyDescent="0.25">
      <c r="A6" s="161"/>
      <c r="B6" s="164"/>
      <c r="C6" s="167"/>
      <c r="D6" s="169"/>
      <c r="E6" s="172"/>
      <c r="F6" s="158"/>
    </row>
    <row r="7" spans="1:6" ht="6" customHeight="1" x14ac:dyDescent="0.25">
      <c r="A7" s="161"/>
      <c r="B7" s="164"/>
      <c r="C7" s="167"/>
      <c r="D7" s="169"/>
      <c r="E7" s="172"/>
      <c r="F7" s="158"/>
    </row>
    <row r="8" spans="1:6" ht="6.6" customHeight="1" x14ac:dyDescent="0.25">
      <c r="A8" s="161"/>
      <c r="B8" s="164"/>
      <c r="C8" s="167"/>
      <c r="D8" s="169"/>
      <c r="E8" s="172"/>
      <c r="F8" s="158"/>
    </row>
    <row r="9" spans="1:6" ht="10.9" customHeight="1" x14ac:dyDescent="0.25">
      <c r="A9" s="161"/>
      <c r="B9" s="164"/>
      <c r="C9" s="167"/>
      <c r="D9" s="169"/>
      <c r="E9" s="172"/>
      <c r="F9" s="158"/>
    </row>
    <row r="10" spans="1:6" ht="4.1500000000000004" hidden="1" customHeight="1" x14ac:dyDescent="0.25">
      <c r="A10" s="161"/>
      <c r="B10" s="164"/>
      <c r="C10" s="92"/>
      <c r="D10" s="169"/>
      <c r="E10" s="93"/>
      <c r="F10" s="94"/>
    </row>
    <row r="11" spans="1:6" ht="13.15" hidden="1" customHeight="1" x14ac:dyDescent="0.25">
      <c r="A11" s="162"/>
      <c r="B11" s="165"/>
      <c r="C11" s="95"/>
      <c r="D11" s="170"/>
      <c r="E11" s="96"/>
      <c r="F11" s="97"/>
    </row>
    <row r="12" spans="1:6" ht="13.5" customHeight="1" thickBot="1" x14ac:dyDescent="0.3">
      <c r="A12" s="98">
        <v>1</v>
      </c>
      <c r="B12" s="99">
        <v>2</v>
      </c>
      <c r="C12" s="100">
        <v>3</v>
      </c>
      <c r="D12" s="101" t="s">
        <v>26</v>
      </c>
      <c r="E12" s="102" t="s">
        <v>27</v>
      </c>
      <c r="F12" s="103" t="s">
        <v>28</v>
      </c>
    </row>
    <row r="13" spans="1:6" ht="15" x14ac:dyDescent="0.25">
      <c r="A13" s="104" t="s">
        <v>148</v>
      </c>
      <c r="B13" s="105" t="s">
        <v>149</v>
      </c>
      <c r="C13" s="106" t="s">
        <v>150</v>
      </c>
      <c r="D13" s="107">
        <v>43735670</v>
      </c>
      <c r="E13" s="108">
        <v>9403353.9100000001</v>
      </c>
      <c r="F13" s="109">
        <f>IF(OR(D13="-",IF(E13="-",0,E13)&gt;=IF(D13="-",0,D13)),"-",IF(D13="-",0,D13)-IF(E13="-",0,E13))</f>
        <v>34332316.090000004</v>
      </c>
    </row>
    <row r="14" spans="1:6" ht="15" x14ac:dyDescent="0.25">
      <c r="A14" s="110" t="s">
        <v>32</v>
      </c>
      <c r="B14" s="111"/>
      <c r="C14" s="112"/>
      <c r="D14" s="113"/>
      <c r="E14" s="114"/>
      <c r="F14" s="115"/>
    </row>
    <row r="15" spans="1:6" ht="33.75" customHeight="1" x14ac:dyDescent="0.25">
      <c r="A15" s="116" t="s">
        <v>151</v>
      </c>
      <c r="B15" s="117" t="s">
        <v>149</v>
      </c>
      <c r="C15" s="118" t="s">
        <v>152</v>
      </c>
      <c r="D15" s="119">
        <f>D16+D89+D98+D110+D132+D182+D190+D198+D206</f>
        <v>43735670</v>
      </c>
      <c r="E15" s="120">
        <f>E16+E89+E110+E132+E190+E198+E206</f>
        <v>13435250.560000001</v>
      </c>
      <c r="F15" s="121">
        <f t="shared" ref="F15:F78" si="0">IF(OR(D15="-",IF(E15="-",0,E15)&gt;=IF(D15="-",0,D15)),"-",IF(D15="-",0,D15)-IF(E15="-",0,E15))</f>
        <v>30300419.439999998</v>
      </c>
    </row>
    <row r="16" spans="1:6" ht="15" x14ac:dyDescent="0.25">
      <c r="A16" s="104" t="s">
        <v>153</v>
      </c>
      <c r="B16" s="105" t="s">
        <v>149</v>
      </c>
      <c r="C16" s="106" t="s">
        <v>154</v>
      </c>
      <c r="D16" s="107">
        <v>9491500</v>
      </c>
      <c r="E16" s="108">
        <v>3012343.45</v>
      </c>
      <c r="F16" s="109">
        <f t="shared" si="0"/>
        <v>6479156.5499999998</v>
      </c>
    </row>
    <row r="17" spans="1:6" ht="57.75" customHeight="1" x14ac:dyDescent="0.25">
      <c r="A17" s="104" t="s">
        <v>155</v>
      </c>
      <c r="B17" s="105" t="s">
        <v>149</v>
      </c>
      <c r="C17" s="106" t="s">
        <v>156</v>
      </c>
      <c r="D17" s="107">
        <v>8888900</v>
      </c>
      <c r="E17" s="108">
        <v>2828082.45</v>
      </c>
      <c r="F17" s="109">
        <f t="shared" si="0"/>
        <v>6060817.5499999998</v>
      </c>
    </row>
    <row r="18" spans="1:6" ht="37.700000000000003" customHeight="1" x14ac:dyDescent="0.25">
      <c r="A18" s="116" t="s">
        <v>155</v>
      </c>
      <c r="B18" s="117" t="s">
        <v>149</v>
      </c>
      <c r="C18" s="118" t="s">
        <v>157</v>
      </c>
      <c r="D18" s="119">
        <v>8861100</v>
      </c>
      <c r="E18" s="120">
        <v>2827882.45</v>
      </c>
      <c r="F18" s="121">
        <f t="shared" si="0"/>
        <v>6033217.5499999998</v>
      </c>
    </row>
    <row r="19" spans="1:6" ht="15" x14ac:dyDescent="0.25">
      <c r="A19" s="116" t="s">
        <v>158</v>
      </c>
      <c r="B19" s="117" t="s">
        <v>149</v>
      </c>
      <c r="C19" s="118" t="s">
        <v>159</v>
      </c>
      <c r="D19" s="119">
        <v>8861100</v>
      </c>
      <c r="E19" s="120">
        <f>E18</f>
        <v>2827882.45</v>
      </c>
      <c r="F19" s="121">
        <f t="shared" si="0"/>
        <v>6033217.5499999998</v>
      </c>
    </row>
    <row r="20" spans="1:6" ht="45" customHeight="1" x14ac:dyDescent="0.25">
      <c r="A20" s="116" t="s">
        <v>160</v>
      </c>
      <c r="B20" s="117" t="s">
        <v>149</v>
      </c>
      <c r="C20" s="118" t="s">
        <v>161</v>
      </c>
      <c r="D20" s="119">
        <v>8116200</v>
      </c>
      <c r="E20" s="120">
        <v>2624086.23</v>
      </c>
      <c r="F20" s="121">
        <f t="shared" si="0"/>
        <v>5492113.7699999996</v>
      </c>
    </row>
    <row r="21" spans="1:6" ht="46.9" customHeight="1" x14ac:dyDescent="0.25">
      <c r="A21" s="116" t="s">
        <v>162</v>
      </c>
      <c r="B21" s="117" t="s">
        <v>149</v>
      </c>
      <c r="C21" s="118" t="s">
        <v>163</v>
      </c>
      <c r="D21" s="119">
        <v>8116200</v>
      </c>
      <c r="E21" s="120">
        <f>E20</f>
        <v>2624086.23</v>
      </c>
      <c r="F21" s="121">
        <f t="shared" si="0"/>
        <v>5492113.7699999996</v>
      </c>
    </row>
    <row r="22" spans="1:6" ht="33" customHeight="1" x14ac:dyDescent="0.25">
      <c r="A22" s="116" t="s">
        <v>164</v>
      </c>
      <c r="B22" s="117" t="s">
        <v>149</v>
      </c>
      <c r="C22" s="118" t="s">
        <v>165</v>
      </c>
      <c r="D22" s="119">
        <v>8116200</v>
      </c>
      <c r="E22" s="120">
        <f>E21</f>
        <v>2624086.23</v>
      </c>
      <c r="F22" s="121">
        <f t="shared" si="0"/>
        <v>5492113.7699999996</v>
      </c>
    </row>
    <row r="23" spans="1:6" ht="27.75" customHeight="1" x14ac:dyDescent="0.25">
      <c r="A23" s="116" t="s">
        <v>166</v>
      </c>
      <c r="B23" s="117" t="s">
        <v>149</v>
      </c>
      <c r="C23" s="118" t="s">
        <v>167</v>
      </c>
      <c r="D23" s="119">
        <v>5975000</v>
      </c>
      <c r="E23" s="120">
        <v>1999737.91</v>
      </c>
      <c r="F23" s="121">
        <f t="shared" si="0"/>
        <v>3975262.09</v>
      </c>
    </row>
    <row r="24" spans="1:6" ht="39.75" customHeight="1" x14ac:dyDescent="0.25">
      <c r="A24" s="116" t="s">
        <v>168</v>
      </c>
      <c r="B24" s="117" t="s">
        <v>149</v>
      </c>
      <c r="C24" s="118" t="s">
        <v>169</v>
      </c>
      <c r="D24" s="119">
        <v>336800</v>
      </c>
      <c r="E24" s="120">
        <v>83354.399999999994</v>
      </c>
      <c r="F24" s="121">
        <f t="shared" si="0"/>
        <v>253445.6</v>
      </c>
    </row>
    <row r="25" spans="1:6" ht="47.25" customHeight="1" x14ac:dyDescent="0.25">
      <c r="A25" s="116" t="s">
        <v>170</v>
      </c>
      <c r="B25" s="117" t="s">
        <v>149</v>
      </c>
      <c r="C25" s="118" t="s">
        <v>171</v>
      </c>
      <c r="D25" s="119">
        <v>1804400</v>
      </c>
      <c r="E25" s="120">
        <v>540993.92000000004</v>
      </c>
      <c r="F25" s="121">
        <f t="shared" si="0"/>
        <v>1263406.0800000001</v>
      </c>
    </row>
    <row r="26" spans="1:6" ht="37.5" customHeight="1" x14ac:dyDescent="0.25">
      <c r="A26" s="116" t="s">
        <v>172</v>
      </c>
      <c r="B26" s="117" t="s">
        <v>149</v>
      </c>
      <c r="C26" s="118" t="s">
        <v>173</v>
      </c>
      <c r="D26" s="119">
        <v>744900</v>
      </c>
      <c r="E26" s="120">
        <v>203796.22</v>
      </c>
      <c r="F26" s="121">
        <f t="shared" si="0"/>
        <v>541103.78</v>
      </c>
    </row>
    <row r="27" spans="1:6" ht="28.5" customHeight="1" x14ac:dyDescent="0.25">
      <c r="A27" s="116" t="s">
        <v>174</v>
      </c>
      <c r="B27" s="117" t="s">
        <v>149</v>
      </c>
      <c r="C27" s="118" t="s">
        <v>175</v>
      </c>
      <c r="D27" s="119">
        <v>744900</v>
      </c>
      <c r="E27" s="120">
        <f>E26</f>
        <v>203796.22</v>
      </c>
      <c r="F27" s="121">
        <f t="shared" si="0"/>
        <v>541103.78</v>
      </c>
    </row>
    <row r="28" spans="1:6" ht="33.75" customHeight="1" x14ac:dyDescent="0.25">
      <c r="A28" s="116" t="s">
        <v>176</v>
      </c>
      <c r="B28" s="117" t="s">
        <v>149</v>
      </c>
      <c r="C28" s="118" t="s">
        <v>177</v>
      </c>
      <c r="D28" s="119">
        <v>744900</v>
      </c>
      <c r="E28" s="120">
        <f>E27</f>
        <v>203796.22</v>
      </c>
      <c r="F28" s="121">
        <f t="shared" si="0"/>
        <v>541103.78</v>
      </c>
    </row>
    <row r="29" spans="1:6" ht="15" x14ac:dyDescent="0.25">
      <c r="A29" s="116" t="s">
        <v>178</v>
      </c>
      <c r="B29" s="117" t="s">
        <v>149</v>
      </c>
      <c r="C29" s="118" t="s">
        <v>179</v>
      </c>
      <c r="D29" s="119">
        <v>577200</v>
      </c>
      <c r="E29" s="120">
        <v>142888.34</v>
      </c>
      <c r="F29" s="121">
        <f t="shared" si="0"/>
        <v>434311.66000000003</v>
      </c>
    </row>
    <row r="30" spans="1:6" ht="15" x14ac:dyDescent="0.25">
      <c r="A30" s="116" t="s">
        <v>180</v>
      </c>
      <c r="B30" s="117" t="s">
        <v>149</v>
      </c>
      <c r="C30" s="118" t="s">
        <v>181</v>
      </c>
      <c r="D30" s="119">
        <v>167700</v>
      </c>
      <c r="E30" s="120">
        <v>60907.88</v>
      </c>
      <c r="F30" s="121">
        <f t="shared" si="0"/>
        <v>106792.12</v>
      </c>
    </row>
    <row r="31" spans="1:6" ht="23.25" customHeight="1" x14ac:dyDescent="0.25">
      <c r="A31" s="116" t="s">
        <v>503</v>
      </c>
      <c r="B31" s="117" t="s">
        <v>149</v>
      </c>
      <c r="C31" s="118" t="s">
        <v>182</v>
      </c>
      <c r="D31" s="119">
        <v>27600</v>
      </c>
      <c r="E31" s="120" t="s">
        <v>43</v>
      </c>
      <c r="F31" s="121">
        <f t="shared" si="0"/>
        <v>27600</v>
      </c>
    </row>
    <row r="32" spans="1:6" ht="34.5" x14ac:dyDescent="0.25">
      <c r="A32" s="122" t="s">
        <v>504</v>
      </c>
      <c r="B32" s="117" t="s">
        <v>149</v>
      </c>
      <c r="C32" s="118" t="s">
        <v>183</v>
      </c>
      <c r="D32" s="119">
        <v>27600</v>
      </c>
      <c r="E32" s="120" t="s">
        <v>43</v>
      </c>
      <c r="F32" s="121">
        <f t="shared" si="0"/>
        <v>27600</v>
      </c>
    </row>
    <row r="33" spans="1:6" ht="35.25" customHeight="1" x14ac:dyDescent="0.25">
      <c r="A33" s="116" t="s">
        <v>184</v>
      </c>
      <c r="B33" s="117" t="s">
        <v>149</v>
      </c>
      <c r="C33" s="118" t="s">
        <v>185</v>
      </c>
      <c r="D33" s="119">
        <v>27600</v>
      </c>
      <c r="E33" s="120" t="s">
        <v>43</v>
      </c>
      <c r="F33" s="121">
        <f t="shared" si="0"/>
        <v>27600</v>
      </c>
    </row>
    <row r="34" spans="1:6" ht="28.5" customHeight="1" x14ac:dyDescent="0.25">
      <c r="A34" s="116" t="s">
        <v>174</v>
      </c>
      <c r="B34" s="117" t="s">
        <v>149</v>
      </c>
      <c r="C34" s="118" t="s">
        <v>186</v>
      </c>
      <c r="D34" s="119">
        <v>27600</v>
      </c>
      <c r="E34" s="120" t="s">
        <v>43</v>
      </c>
      <c r="F34" s="121">
        <f t="shared" si="0"/>
        <v>27600</v>
      </c>
    </row>
    <row r="35" spans="1:6" ht="27.75" customHeight="1" x14ac:dyDescent="0.25">
      <c r="A35" s="116" t="s">
        <v>176</v>
      </c>
      <c r="B35" s="117" t="s">
        <v>149</v>
      </c>
      <c r="C35" s="118" t="s">
        <v>187</v>
      </c>
      <c r="D35" s="119">
        <v>27600</v>
      </c>
      <c r="E35" s="120" t="s">
        <v>43</v>
      </c>
      <c r="F35" s="121">
        <f t="shared" si="0"/>
        <v>27600</v>
      </c>
    </row>
    <row r="36" spans="1:6" ht="15" x14ac:dyDescent="0.25">
      <c r="A36" s="116" t="s">
        <v>178</v>
      </c>
      <c r="B36" s="117" t="s">
        <v>149</v>
      </c>
      <c r="C36" s="118" t="s">
        <v>188</v>
      </c>
      <c r="D36" s="119">
        <v>27600</v>
      </c>
      <c r="E36" s="120" t="s">
        <v>43</v>
      </c>
      <c r="F36" s="121">
        <f t="shared" si="0"/>
        <v>27600</v>
      </c>
    </row>
    <row r="37" spans="1:6" ht="43.5" customHeight="1" x14ac:dyDescent="0.25">
      <c r="A37" s="116" t="s">
        <v>155</v>
      </c>
      <c r="B37" s="117" t="s">
        <v>149</v>
      </c>
      <c r="C37" s="118" t="s">
        <v>189</v>
      </c>
      <c r="D37" s="119">
        <v>200</v>
      </c>
      <c r="E37" s="120">
        <v>200</v>
      </c>
      <c r="F37" s="121" t="str">
        <f t="shared" si="0"/>
        <v>-</v>
      </c>
    </row>
    <row r="38" spans="1:6" ht="15" x14ac:dyDescent="0.25">
      <c r="A38" s="116" t="s">
        <v>190</v>
      </c>
      <c r="B38" s="117" t="s">
        <v>149</v>
      </c>
      <c r="C38" s="118" t="s">
        <v>191</v>
      </c>
      <c r="D38" s="119">
        <v>200</v>
      </c>
      <c r="E38" s="120">
        <v>200</v>
      </c>
      <c r="F38" s="121" t="str">
        <f t="shared" si="0"/>
        <v>-</v>
      </c>
    </row>
    <row r="39" spans="1:6" ht="72.75" customHeight="1" x14ac:dyDescent="0.25">
      <c r="A39" s="123" t="s">
        <v>192</v>
      </c>
      <c r="B39" s="117" t="s">
        <v>149</v>
      </c>
      <c r="C39" s="118" t="s">
        <v>193</v>
      </c>
      <c r="D39" s="119">
        <v>200</v>
      </c>
      <c r="E39" s="120">
        <v>200</v>
      </c>
      <c r="F39" s="121" t="str">
        <f t="shared" si="0"/>
        <v>-</v>
      </c>
    </row>
    <row r="40" spans="1:6" ht="33" customHeight="1" x14ac:dyDescent="0.25">
      <c r="A40" s="116" t="s">
        <v>174</v>
      </c>
      <c r="B40" s="117" t="s">
        <v>149</v>
      </c>
      <c r="C40" s="118" t="s">
        <v>194</v>
      </c>
      <c r="D40" s="119">
        <v>200</v>
      </c>
      <c r="E40" s="120">
        <v>200</v>
      </c>
      <c r="F40" s="121" t="str">
        <f t="shared" si="0"/>
        <v>-</v>
      </c>
    </row>
    <row r="41" spans="1:6" ht="33" customHeight="1" x14ac:dyDescent="0.25">
      <c r="A41" s="116" t="s">
        <v>176</v>
      </c>
      <c r="B41" s="117" t="s">
        <v>149</v>
      </c>
      <c r="C41" s="118" t="s">
        <v>195</v>
      </c>
      <c r="D41" s="119">
        <v>200</v>
      </c>
      <c r="E41" s="120">
        <v>200</v>
      </c>
      <c r="F41" s="121" t="str">
        <f t="shared" si="0"/>
        <v>-</v>
      </c>
    </row>
    <row r="42" spans="1:6" ht="26.25" customHeight="1" x14ac:dyDescent="0.25">
      <c r="A42" s="116" t="s">
        <v>178</v>
      </c>
      <c r="B42" s="117" t="s">
        <v>149</v>
      </c>
      <c r="C42" s="118" t="s">
        <v>196</v>
      </c>
      <c r="D42" s="119">
        <v>200</v>
      </c>
      <c r="E42" s="120">
        <v>200</v>
      </c>
      <c r="F42" s="121" t="str">
        <f t="shared" si="0"/>
        <v>-</v>
      </c>
    </row>
    <row r="43" spans="1:6" ht="44.25" customHeight="1" x14ac:dyDescent="0.25">
      <c r="A43" s="104" t="s">
        <v>197</v>
      </c>
      <c r="B43" s="105" t="s">
        <v>149</v>
      </c>
      <c r="C43" s="106" t="s">
        <v>198</v>
      </c>
      <c r="D43" s="107">
        <v>95100</v>
      </c>
      <c r="E43" s="108">
        <f>E44</f>
        <v>39450</v>
      </c>
      <c r="F43" s="109">
        <f t="shared" si="0"/>
        <v>55650</v>
      </c>
    </row>
    <row r="44" spans="1:6" ht="36.75" customHeight="1" x14ac:dyDescent="0.25">
      <c r="A44" s="116" t="s">
        <v>197</v>
      </c>
      <c r="B44" s="117" t="s">
        <v>149</v>
      </c>
      <c r="C44" s="118" t="s">
        <v>199</v>
      </c>
      <c r="D44" s="119">
        <v>95100</v>
      </c>
      <c r="E44" s="120">
        <f>E45</f>
        <v>39450</v>
      </c>
      <c r="F44" s="121">
        <f t="shared" si="0"/>
        <v>55650</v>
      </c>
    </row>
    <row r="45" spans="1:6" ht="15" x14ac:dyDescent="0.25">
      <c r="A45" s="116" t="s">
        <v>190</v>
      </c>
      <c r="B45" s="117" t="s">
        <v>149</v>
      </c>
      <c r="C45" s="118" t="s">
        <v>200</v>
      </c>
      <c r="D45" s="119">
        <v>95100</v>
      </c>
      <c r="E45" s="120">
        <f>E46</f>
        <v>39450</v>
      </c>
      <c r="F45" s="121">
        <f t="shared" si="0"/>
        <v>55650</v>
      </c>
    </row>
    <row r="46" spans="1:6" ht="93.75" customHeight="1" x14ac:dyDescent="0.25">
      <c r="A46" s="123" t="s">
        <v>201</v>
      </c>
      <c r="B46" s="117" t="s">
        <v>149</v>
      </c>
      <c r="C46" s="118" t="s">
        <v>202</v>
      </c>
      <c r="D46" s="119">
        <v>95100</v>
      </c>
      <c r="E46" s="120">
        <f>E47</f>
        <v>39450</v>
      </c>
      <c r="F46" s="121">
        <f t="shared" si="0"/>
        <v>55650</v>
      </c>
    </row>
    <row r="47" spans="1:6" ht="15" x14ac:dyDescent="0.25">
      <c r="A47" s="116" t="s">
        <v>203</v>
      </c>
      <c r="B47" s="117" t="s">
        <v>149</v>
      </c>
      <c r="C47" s="118" t="s">
        <v>204</v>
      </c>
      <c r="D47" s="119">
        <v>95100</v>
      </c>
      <c r="E47" s="120">
        <f>E48</f>
        <v>39450</v>
      </c>
      <c r="F47" s="121">
        <f t="shared" si="0"/>
        <v>55650</v>
      </c>
    </row>
    <row r="48" spans="1:6" ht="15" x14ac:dyDescent="0.25">
      <c r="A48" s="116" t="s">
        <v>122</v>
      </c>
      <c r="B48" s="117" t="s">
        <v>149</v>
      </c>
      <c r="C48" s="118" t="s">
        <v>205</v>
      </c>
      <c r="D48" s="119">
        <v>95100</v>
      </c>
      <c r="E48" s="120">
        <v>39450</v>
      </c>
      <c r="F48" s="121">
        <f t="shared" si="0"/>
        <v>55650</v>
      </c>
    </row>
    <row r="49" spans="1:6" ht="15" x14ac:dyDescent="0.25">
      <c r="A49" s="104" t="s">
        <v>206</v>
      </c>
      <c r="B49" s="105" t="s">
        <v>149</v>
      </c>
      <c r="C49" s="106" t="s">
        <v>207</v>
      </c>
      <c r="D49" s="107">
        <v>10000</v>
      </c>
      <c r="E49" s="108" t="s">
        <v>43</v>
      </c>
      <c r="F49" s="109">
        <f t="shared" si="0"/>
        <v>10000</v>
      </c>
    </row>
    <row r="50" spans="1:6" ht="15" x14ac:dyDescent="0.25">
      <c r="A50" s="116" t="s">
        <v>206</v>
      </c>
      <c r="B50" s="117" t="s">
        <v>149</v>
      </c>
      <c r="C50" s="118" t="s">
        <v>208</v>
      </c>
      <c r="D50" s="119">
        <v>10000</v>
      </c>
      <c r="E50" s="120" t="s">
        <v>43</v>
      </c>
      <c r="F50" s="121">
        <f t="shared" si="0"/>
        <v>10000</v>
      </c>
    </row>
    <row r="51" spans="1:6" ht="15" x14ac:dyDescent="0.25">
      <c r="A51" s="116" t="s">
        <v>209</v>
      </c>
      <c r="B51" s="117" t="s">
        <v>149</v>
      </c>
      <c r="C51" s="118" t="s">
        <v>210</v>
      </c>
      <c r="D51" s="119">
        <v>10000</v>
      </c>
      <c r="E51" s="120" t="s">
        <v>43</v>
      </c>
      <c r="F51" s="121">
        <f t="shared" si="0"/>
        <v>10000</v>
      </c>
    </row>
    <row r="52" spans="1:6" ht="39.75" customHeight="1" x14ac:dyDescent="0.25">
      <c r="A52" s="116" t="s">
        <v>211</v>
      </c>
      <c r="B52" s="117" t="s">
        <v>149</v>
      </c>
      <c r="C52" s="118" t="s">
        <v>212</v>
      </c>
      <c r="D52" s="119">
        <v>10000</v>
      </c>
      <c r="E52" s="120" t="s">
        <v>43</v>
      </c>
      <c r="F52" s="121">
        <f t="shared" si="0"/>
        <v>10000</v>
      </c>
    </row>
    <row r="53" spans="1:6" ht="15" x14ac:dyDescent="0.25">
      <c r="A53" s="116" t="s">
        <v>213</v>
      </c>
      <c r="B53" s="117" t="s">
        <v>149</v>
      </c>
      <c r="C53" s="118" t="s">
        <v>214</v>
      </c>
      <c r="D53" s="119">
        <v>10000</v>
      </c>
      <c r="E53" s="120" t="s">
        <v>43</v>
      </c>
      <c r="F53" s="121">
        <f t="shared" si="0"/>
        <v>10000</v>
      </c>
    </row>
    <row r="54" spans="1:6" ht="15" x14ac:dyDescent="0.25">
      <c r="A54" s="116" t="s">
        <v>215</v>
      </c>
      <c r="B54" s="117" t="s">
        <v>149</v>
      </c>
      <c r="C54" s="118" t="s">
        <v>216</v>
      </c>
      <c r="D54" s="119">
        <v>10000</v>
      </c>
      <c r="E54" s="120" t="s">
        <v>43</v>
      </c>
      <c r="F54" s="121">
        <f t="shared" si="0"/>
        <v>10000</v>
      </c>
    </row>
    <row r="55" spans="1:6" ht="15" x14ac:dyDescent="0.25">
      <c r="A55" s="104" t="s">
        <v>217</v>
      </c>
      <c r="B55" s="105" t="s">
        <v>149</v>
      </c>
      <c r="C55" s="106" t="s">
        <v>218</v>
      </c>
      <c r="D55" s="107">
        <v>497500</v>
      </c>
      <c r="E55" s="108">
        <v>144811</v>
      </c>
      <c r="F55" s="109">
        <f t="shared" si="0"/>
        <v>352689</v>
      </c>
    </row>
    <row r="56" spans="1:6" ht="15" x14ac:dyDescent="0.25">
      <c r="A56" s="116" t="s">
        <v>217</v>
      </c>
      <c r="B56" s="117" t="s">
        <v>149</v>
      </c>
      <c r="C56" s="118" t="s">
        <v>219</v>
      </c>
      <c r="D56" s="119">
        <v>351500</v>
      </c>
      <c r="E56" s="120">
        <v>110656</v>
      </c>
      <c r="F56" s="121">
        <f t="shared" si="0"/>
        <v>240844</v>
      </c>
    </row>
    <row r="57" spans="1:6" ht="15" x14ac:dyDescent="0.25">
      <c r="A57" s="116" t="s">
        <v>158</v>
      </c>
      <c r="B57" s="117" t="s">
        <v>149</v>
      </c>
      <c r="C57" s="118" t="s">
        <v>220</v>
      </c>
      <c r="D57" s="119">
        <v>351500</v>
      </c>
      <c r="E57" s="120">
        <v>110656</v>
      </c>
      <c r="F57" s="121">
        <f t="shared" si="0"/>
        <v>240844</v>
      </c>
    </row>
    <row r="58" spans="1:6" ht="25.5" customHeight="1" x14ac:dyDescent="0.25">
      <c r="A58" s="116" t="s">
        <v>221</v>
      </c>
      <c r="B58" s="117" t="s">
        <v>149</v>
      </c>
      <c r="C58" s="118" t="s">
        <v>222</v>
      </c>
      <c r="D58" s="119">
        <v>351500</v>
      </c>
      <c r="E58" s="120">
        <f>E57</f>
        <v>110656</v>
      </c>
      <c r="F58" s="121">
        <f t="shared" si="0"/>
        <v>240844</v>
      </c>
    </row>
    <row r="59" spans="1:6" ht="15" x14ac:dyDescent="0.25">
      <c r="A59" s="116" t="s">
        <v>213</v>
      </c>
      <c r="B59" s="117" t="s">
        <v>149</v>
      </c>
      <c r="C59" s="118" t="s">
        <v>223</v>
      </c>
      <c r="D59" s="119">
        <v>351500</v>
      </c>
      <c r="E59" s="120">
        <f>E58</f>
        <v>110656</v>
      </c>
      <c r="F59" s="121">
        <f t="shared" si="0"/>
        <v>240844</v>
      </c>
    </row>
    <row r="60" spans="1:6" ht="15" x14ac:dyDescent="0.25">
      <c r="A60" s="116" t="s">
        <v>224</v>
      </c>
      <c r="B60" s="117" t="s">
        <v>149</v>
      </c>
      <c r="C60" s="118" t="s">
        <v>225</v>
      </c>
      <c r="D60" s="119">
        <v>351500</v>
      </c>
      <c r="E60" s="120">
        <f>E59</f>
        <v>110656</v>
      </c>
      <c r="F60" s="121">
        <f t="shared" si="0"/>
        <v>240844</v>
      </c>
    </row>
    <row r="61" spans="1:6" ht="30" customHeight="1" x14ac:dyDescent="0.25">
      <c r="A61" s="116" t="s">
        <v>226</v>
      </c>
      <c r="B61" s="117" t="s">
        <v>149</v>
      </c>
      <c r="C61" s="118" t="s">
        <v>227</v>
      </c>
      <c r="D61" s="119">
        <v>347100</v>
      </c>
      <c r="E61" s="120">
        <v>109644</v>
      </c>
      <c r="F61" s="121">
        <f t="shared" si="0"/>
        <v>237456</v>
      </c>
    </row>
    <row r="62" spans="1:6" ht="15" x14ac:dyDescent="0.25">
      <c r="A62" s="116" t="s">
        <v>228</v>
      </c>
      <c r="B62" s="117" t="s">
        <v>149</v>
      </c>
      <c r="C62" s="118" t="s">
        <v>229</v>
      </c>
      <c r="D62" s="119">
        <v>4400</v>
      </c>
      <c r="E62" s="120">
        <v>1012</v>
      </c>
      <c r="F62" s="121">
        <f t="shared" si="0"/>
        <v>3388</v>
      </c>
    </row>
    <row r="63" spans="1:6" ht="23.25" x14ac:dyDescent="0.25">
      <c r="A63" s="116" t="s">
        <v>503</v>
      </c>
      <c r="B63" s="117" t="s">
        <v>149</v>
      </c>
      <c r="C63" s="118" t="s">
        <v>230</v>
      </c>
      <c r="D63" s="119">
        <v>132800</v>
      </c>
      <c r="E63" s="120">
        <v>34155</v>
      </c>
      <c r="F63" s="121">
        <f t="shared" si="0"/>
        <v>98645</v>
      </c>
    </row>
    <row r="64" spans="1:6" ht="41.25" customHeight="1" x14ac:dyDescent="0.25">
      <c r="A64" s="122" t="s">
        <v>504</v>
      </c>
      <c r="B64" s="117" t="s">
        <v>149</v>
      </c>
      <c r="C64" s="118" t="s">
        <v>231</v>
      </c>
      <c r="D64" s="119">
        <v>132800</v>
      </c>
      <c r="E64" s="120">
        <f>E63</f>
        <v>34155</v>
      </c>
      <c r="F64" s="121">
        <f t="shared" si="0"/>
        <v>98645</v>
      </c>
    </row>
    <row r="65" spans="1:6" ht="34.5" customHeight="1" x14ac:dyDescent="0.25">
      <c r="A65" s="116" t="s">
        <v>232</v>
      </c>
      <c r="B65" s="117" t="s">
        <v>149</v>
      </c>
      <c r="C65" s="118" t="s">
        <v>233</v>
      </c>
      <c r="D65" s="119">
        <v>20000</v>
      </c>
      <c r="E65" s="120">
        <v>20000</v>
      </c>
      <c r="F65" s="121" t="str">
        <f t="shared" si="0"/>
        <v>-</v>
      </c>
    </row>
    <row r="66" spans="1:6" ht="15" x14ac:dyDescent="0.25">
      <c r="A66" s="116" t="s">
        <v>213</v>
      </c>
      <c r="B66" s="117" t="s">
        <v>149</v>
      </c>
      <c r="C66" s="118" t="s">
        <v>234</v>
      </c>
      <c r="D66" s="119">
        <v>20000</v>
      </c>
      <c r="E66" s="120">
        <v>20000</v>
      </c>
      <c r="F66" s="121" t="str">
        <f t="shared" si="0"/>
        <v>-</v>
      </c>
    </row>
    <row r="67" spans="1:6" ht="15" x14ac:dyDescent="0.25">
      <c r="A67" s="116" t="s">
        <v>224</v>
      </c>
      <c r="B67" s="117" t="s">
        <v>149</v>
      </c>
      <c r="C67" s="118" t="s">
        <v>235</v>
      </c>
      <c r="D67" s="119">
        <v>20000</v>
      </c>
      <c r="E67" s="120">
        <v>20000</v>
      </c>
      <c r="F67" s="121" t="str">
        <f t="shared" si="0"/>
        <v>-</v>
      </c>
    </row>
    <row r="68" spans="1:6" ht="15" x14ac:dyDescent="0.25">
      <c r="A68" s="116" t="s">
        <v>236</v>
      </c>
      <c r="B68" s="117" t="s">
        <v>149</v>
      </c>
      <c r="C68" s="118" t="s">
        <v>237</v>
      </c>
      <c r="D68" s="119">
        <v>20000</v>
      </c>
      <c r="E68" s="120">
        <v>20000</v>
      </c>
      <c r="F68" s="121" t="str">
        <f t="shared" si="0"/>
        <v>-</v>
      </c>
    </row>
    <row r="69" spans="1:6" ht="50.25" customHeight="1" x14ac:dyDescent="0.25">
      <c r="A69" s="116" t="s">
        <v>238</v>
      </c>
      <c r="B69" s="117" t="s">
        <v>149</v>
      </c>
      <c r="C69" s="118" t="s">
        <v>239</v>
      </c>
      <c r="D69" s="119">
        <v>92000</v>
      </c>
      <c r="E69" s="120">
        <v>7755</v>
      </c>
      <c r="F69" s="121">
        <f t="shared" si="0"/>
        <v>84245</v>
      </c>
    </row>
    <row r="70" spans="1:6" ht="30.75" customHeight="1" x14ac:dyDescent="0.25">
      <c r="A70" s="116" t="s">
        <v>174</v>
      </c>
      <c r="B70" s="117" t="s">
        <v>149</v>
      </c>
      <c r="C70" s="118" t="s">
        <v>240</v>
      </c>
      <c r="D70" s="119">
        <v>92000</v>
      </c>
      <c r="E70" s="120">
        <f>E69</f>
        <v>7755</v>
      </c>
      <c r="F70" s="121">
        <f t="shared" si="0"/>
        <v>84245</v>
      </c>
    </row>
    <row r="71" spans="1:6" ht="30" customHeight="1" x14ac:dyDescent="0.25">
      <c r="A71" s="116" t="s">
        <v>176</v>
      </c>
      <c r="B71" s="117" t="s">
        <v>149</v>
      </c>
      <c r="C71" s="118" t="s">
        <v>241</v>
      </c>
      <c r="D71" s="119">
        <v>92000</v>
      </c>
      <c r="E71" s="120">
        <f>E70</f>
        <v>7755</v>
      </c>
      <c r="F71" s="121">
        <f t="shared" si="0"/>
        <v>84245</v>
      </c>
    </row>
    <row r="72" spans="1:6" ht="15" x14ac:dyDescent="0.25">
      <c r="A72" s="116" t="s">
        <v>178</v>
      </c>
      <c r="B72" s="117" t="s">
        <v>149</v>
      </c>
      <c r="C72" s="118" t="s">
        <v>242</v>
      </c>
      <c r="D72" s="119">
        <v>92000</v>
      </c>
      <c r="E72" s="120">
        <f>E71</f>
        <v>7755</v>
      </c>
      <c r="F72" s="121">
        <f t="shared" si="0"/>
        <v>84245</v>
      </c>
    </row>
    <row r="73" spans="1:6" ht="42" customHeight="1" x14ac:dyDescent="0.25">
      <c r="A73" s="116" t="s">
        <v>243</v>
      </c>
      <c r="B73" s="117" t="s">
        <v>149</v>
      </c>
      <c r="C73" s="118" t="s">
        <v>244</v>
      </c>
      <c r="D73" s="119">
        <v>20800</v>
      </c>
      <c r="E73" s="120">
        <v>6400</v>
      </c>
      <c r="F73" s="121">
        <f t="shared" si="0"/>
        <v>14400</v>
      </c>
    </row>
    <row r="74" spans="1:6" ht="33.75" customHeight="1" x14ac:dyDescent="0.25">
      <c r="A74" s="116" t="s">
        <v>174</v>
      </c>
      <c r="B74" s="117" t="s">
        <v>149</v>
      </c>
      <c r="C74" s="118" t="s">
        <v>245</v>
      </c>
      <c r="D74" s="119">
        <v>20800</v>
      </c>
      <c r="E74" s="120">
        <f>E73</f>
        <v>6400</v>
      </c>
      <c r="F74" s="121">
        <f t="shared" si="0"/>
        <v>14400</v>
      </c>
    </row>
    <row r="75" spans="1:6" ht="28.5" customHeight="1" x14ac:dyDescent="0.25">
      <c r="A75" s="116" t="s">
        <v>176</v>
      </c>
      <c r="B75" s="117" t="s">
        <v>149</v>
      </c>
      <c r="C75" s="118" t="s">
        <v>246</v>
      </c>
      <c r="D75" s="119">
        <v>20800</v>
      </c>
      <c r="E75" s="120">
        <f>E74</f>
        <v>6400</v>
      </c>
      <c r="F75" s="121">
        <f t="shared" si="0"/>
        <v>14400</v>
      </c>
    </row>
    <row r="76" spans="1:6" ht="15" x14ac:dyDescent="0.25">
      <c r="A76" s="116" t="s">
        <v>178</v>
      </c>
      <c r="B76" s="117" t="s">
        <v>149</v>
      </c>
      <c r="C76" s="118" t="s">
        <v>247</v>
      </c>
      <c r="D76" s="119">
        <v>20800</v>
      </c>
      <c r="E76" s="120">
        <f>E75</f>
        <v>6400</v>
      </c>
      <c r="F76" s="121">
        <f t="shared" si="0"/>
        <v>14400</v>
      </c>
    </row>
    <row r="77" spans="1:6" ht="68.25" x14ac:dyDescent="0.25">
      <c r="A77" s="116" t="s">
        <v>505</v>
      </c>
      <c r="B77" s="117" t="s">
        <v>149</v>
      </c>
      <c r="C77" s="118" t="s">
        <v>248</v>
      </c>
      <c r="D77" s="119">
        <v>5400</v>
      </c>
      <c r="E77" s="120" t="s">
        <v>43</v>
      </c>
      <c r="F77" s="121">
        <f t="shared" si="0"/>
        <v>5400</v>
      </c>
    </row>
    <row r="78" spans="1:6" ht="45.75" x14ac:dyDescent="0.25">
      <c r="A78" s="122" t="s">
        <v>506</v>
      </c>
      <c r="B78" s="117" t="s">
        <v>149</v>
      </c>
      <c r="C78" s="118" t="s">
        <v>249</v>
      </c>
      <c r="D78" s="119">
        <v>5400</v>
      </c>
      <c r="E78" s="120" t="s">
        <v>43</v>
      </c>
      <c r="F78" s="121">
        <f t="shared" si="0"/>
        <v>5400</v>
      </c>
    </row>
    <row r="79" spans="1:6" ht="33" customHeight="1" x14ac:dyDescent="0.25">
      <c r="A79" s="116" t="s">
        <v>250</v>
      </c>
      <c r="B79" s="117" t="s">
        <v>149</v>
      </c>
      <c r="C79" s="118" t="s">
        <v>251</v>
      </c>
      <c r="D79" s="119">
        <v>5400</v>
      </c>
      <c r="E79" s="120" t="s">
        <v>43</v>
      </c>
      <c r="F79" s="121">
        <f t="shared" ref="F79:F142" si="1">IF(OR(D79="-",IF(E79="-",0,E79)&gt;=IF(D79="-",0,D79)),"-",IF(D79="-",0,D79)-IF(E79="-",0,E79))</f>
        <v>5400</v>
      </c>
    </row>
    <row r="80" spans="1:6" ht="27" customHeight="1" x14ac:dyDescent="0.25">
      <c r="A80" s="116" t="s">
        <v>174</v>
      </c>
      <c r="B80" s="117" t="s">
        <v>149</v>
      </c>
      <c r="C80" s="118" t="s">
        <v>252</v>
      </c>
      <c r="D80" s="119">
        <v>5400</v>
      </c>
      <c r="E80" s="120" t="s">
        <v>43</v>
      </c>
      <c r="F80" s="121">
        <f t="shared" si="1"/>
        <v>5400</v>
      </c>
    </row>
    <row r="81" spans="1:6" ht="29.25" customHeight="1" x14ac:dyDescent="0.25">
      <c r="A81" s="116" t="s">
        <v>176</v>
      </c>
      <c r="B81" s="117" t="s">
        <v>149</v>
      </c>
      <c r="C81" s="118" t="s">
        <v>253</v>
      </c>
      <c r="D81" s="119">
        <v>5400</v>
      </c>
      <c r="E81" s="120" t="s">
        <v>43</v>
      </c>
      <c r="F81" s="121">
        <f t="shared" si="1"/>
        <v>5400</v>
      </c>
    </row>
    <row r="82" spans="1:6" ht="15" x14ac:dyDescent="0.25">
      <c r="A82" s="116" t="s">
        <v>178</v>
      </c>
      <c r="B82" s="117" t="s">
        <v>149</v>
      </c>
      <c r="C82" s="118" t="s">
        <v>254</v>
      </c>
      <c r="D82" s="119">
        <v>5400</v>
      </c>
      <c r="E82" s="120" t="s">
        <v>43</v>
      </c>
      <c r="F82" s="121">
        <f t="shared" si="1"/>
        <v>5400</v>
      </c>
    </row>
    <row r="83" spans="1:6" ht="15" x14ac:dyDescent="0.25">
      <c r="A83" s="116" t="s">
        <v>217</v>
      </c>
      <c r="B83" s="117" t="s">
        <v>149</v>
      </c>
      <c r="C83" s="118" t="s">
        <v>255</v>
      </c>
      <c r="D83" s="119">
        <v>7800</v>
      </c>
      <c r="E83" s="120" t="s">
        <v>43</v>
      </c>
      <c r="F83" s="121">
        <f t="shared" si="1"/>
        <v>7800</v>
      </c>
    </row>
    <row r="84" spans="1:6" ht="15" x14ac:dyDescent="0.25">
      <c r="A84" s="116" t="s">
        <v>190</v>
      </c>
      <c r="B84" s="117" t="s">
        <v>149</v>
      </c>
      <c r="C84" s="118" t="s">
        <v>256</v>
      </c>
      <c r="D84" s="119">
        <v>7800</v>
      </c>
      <c r="E84" s="120" t="s">
        <v>43</v>
      </c>
      <c r="F84" s="121">
        <f t="shared" si="1"/>
        <v>7800</v>
      </c>
    </row>
    <row r="85" spans="1:6" ht="63" customHeight="1" x14ac:dyDescent="0.25">
      <c r="A85" s="116" t="s">
        <v>257</v>
      </c>
      <c r="B85" s="117" t="s">
        <v>149</v>
      </c>
      <c r="C85" s="118" t="s">
        <v>258</v>
      </c>
      <c r="D85" s="119">
        <v>7800</v>
      </c>
      <c r="E85" s="120" t="s">
        <v>43</v>
      </c>
      <c r="F85" s="121">
        <f t="shared" si="1"/>
        <v>7800</v>
      </c>
    </row>
    <row r="86" spans="1:6" ht="31.5" customHeight="1" x14ac:dyDescent="0.25">
      <c r="A86" s="116" t="s">
        <v>174</v>
      </c>
      <c r="B86" s="117" t="s">
        <v>149</v>
      </c>
      <c r="C86" s="118" t="s">
        <v>259</v>
      </c>
      <c r="D86" s="119">
        <v>7800</v>
      </c>
      <c r="E86" s="120" t="s">
        <v>43</v>
      </c>
      <c r="F86" s="121">
        <f t="shared" si="1"/>
        <v>7800</v>
      </c>
    </row>
    <row r="87" spans="1:6" ht="26.25" customHeight="1" x14ac:dyDescent="0.25">
      <c r="A87" s="116" t="s">
        <v>176</v>
      </c>
      <c r="B87" s="117" t="s">
        <v>149</v>
      </c>
      <c r="C87" s="118" t="s">
        <v>260</v>
      </c>
      <c r="D87" s="119">
        <v>7800</v>
      </c>
      <c r="E87" s="120" t="s">
        <v>43</v>
      </c>
      <c r="F87" s="121">
        <f t="shared" si="1"/>
        <v>7800</v>
      </c>
    </row>
    <row r="88" spans="1:6" ht="15" x14ac:dyDescent="0.25">
      <c r="A88" s="116" t="s">
        <v>178</v>
      </c>
      <c r="B88" s="117" t="s">
        <v>149</v>
      </c>
      <c r="C88" s="118" t="s">
        <v>261</v>
      </c>
      <c r="D88" s="119">
        <v>7800</v>
      </c>
      <c r="E88" s="120" t="s">
        <v>43</v>
      </c>
      <c r="F88" s="121">
        <f t="shared" si="1"/>
        <v>7800</v>
      </c>
    </row>
    <row r="89" spans="1:6" ht="15" x14ac:dyDescent="0.25">
      <c r="A89" s="104" t="s">
        <v>262</v>
      </c>
      <c r="B89" s="105" t="s">
        <v>149</v>
      </c>
      <c r="C89" s="106" t="s">
        <v>263</v>
      </c>
      <c r="D89" s="107">
        <v>164300</v>
      </c>
      <c r="E89" s="108">
        <f t="shared" ref="E89:E94" si="2">E90</f>
        <v>57462.29</v>
      </c>
      <c r="F89" s="109">
        <f t="shared" si="1"/>
        <v>106837.70999999999</v>
      </c>
    </row>
    <row r="90" spans="1:6" ht="15" x14ac:dyDescent="0.25">
      <c r="A90" s="104" t="s">
        <v>264</v>
      </c>
      <c r="B90" s="105" t="s">
        <v>149</v>
      </c>
      <c r="C90" s="106" t="s">
        <v>265</v>
      </c>
      <c r="D90" s="107">
        <v>164300</v>
      </c>
      <c r="E90" s="108">
        <f t="shared" si="2"/>
        <v>57462.29</v>
      </c>
      <c r="F90" s="109">
        <f t="shared" si="1"/>
        <v>106837.70999999999</v>
      </c>
    </row>
    <row r="91" spans="1:6" ht="15" x14ac:dyDescent="0.25">
      <c r="A91" s="116" t="s">
        <v>264</v>
      </c>
      <c r="B91" s="117" t="s">
        <v>149</v>
      </c>
      <c r="C91" s="118" t="s">
        <v>266</v>
      </c>
      <c r="D91" s="119">
        <v>164300</v>
      </c>
      <c r="E91" s="120">
        <f t="shared" si="2"/>
        <v>57462.29</v>
      </c>
      <c r="F91" s="121">
        <f t="shared" si="1"/>
        <v>106837.70999999999</v>
      </c>
    </row>
    <row r="92" spans="1:6" ht="15" x14ac:dyDescent="0.25">
      <c r="A92" s="116" t="s">
        <v>190</v>
      </c>
      <c r="B92" s="117" t="s">
        <v>149</v>
      </c>
      <c r="C92" s="118" t="s">
        <v>267</v>
      </c>
      <c r="D92" s="119">
        <v>164300</v>
      </c>
      <c r="E92" s="120">
        <f t="shared" si="2"/>
        <v>57462.29</v>
      </c>
      <c r="F92" s="121">
        <f t="shared" si="1"/>
        <v>106837.70999999999</v>
      </c>
    </row>
    <row r="93" spans="1:6" ht="39.75" customHeight="1" x14ac:dyDescent="0.25">
      <c r="A93" s="116" t="s">
        <v>268</v>
      </c>
      <c r="B93" s="117" t="s">
        <v>149</v>
      </c>
      <c r="C93" s="118" t="s">
        <v>269</v>
      </c>
      <c r="D93" s="119">
        <v>164300</v>
      </c>
      <c r="E93" s="120">
        <f t="shared" si="2"/>
        <v>57462.29</v>
      </c>
      <c r="F93" s="121">
        <f t="shared" si="1"/>
        <v>106837.70999999999</v>
      </c>
    </row>
    <row r="94" spans="1:6" ht="46.9" customHeight="1" x14ac:dyDescent="0.25">
      <c r="A94" s="116" t="s">
        <v>162</v>
      </c>
      <c r="B94" s="117" t="s">
        <v>149</v>
      </c>
      <c r="C94" s="118" t="s">
        <v>270</v>
      </c>
      <c r="D94" s="119">
        <v>164300</v>
      </c>
      <c r="E94" s="120">
        <f t="shared" si="2"/>
        <v>57462.29</v>
      </c>
      <c r="F94" s="121">
        <f t="shared" si="1"/>
        <v>106837.70999999999</v>
      </c>
    </row>
    <row r="95" spans="1:6" ht="34.5" customHeight="1" x14ac:dyDescent="0.25">
      <c r="A95" s="116" t="s">
        <v>164</v>
      </c>
      <c r="B95" s="117" t="s">
        <v>149</v>
      </c>
      <c r="C95" s="118" t="s">
        <v>271</v>
      </c>
      <c r="D95" s="119">
        <v>164300</v>
      </c>
      <c r="E95" s="120">
        <v>57462.29</v>
      </c>
      <c r="F95" s="121">
        <f t="shared" si="1"/>
        <v>106837.70999999999</v>
      </c>
    </row>
    <row r="96" spans="1:6" ht="31.5" customHeight="1" x14ac:dyDescent="0.25">
      <c r="A96" s="116" t="s">
        <v>166</v>
      </c>
      <c r="B96" s="117" t="s">
        <v>149</v>
      </c>
      <c r="C96" s="118" t="s">
        <v>272</v>
      </c>
      <c r="D96" s="119">
        <v>126200</v>
      </c>
      <c r="E96" s="120">
        <v>45553.81</v>
      </c>
      <c r="F96" s="121">
        <f t="shared" si="1"/>
        <v>80646.19</v>
      </c>
    </row>
    <row r="97" spans="1:6" ht="39" customHeight="1" x14ac:dyDescent="0.25">
      <c r="A97" s="116" t="s">
        <v>170</v>
      </c>
      <c r="B97" s="117" t="s">
        <v>149</v>
      </c>
      <c r="C97" s="118" t="s">
        <v>273</v>
      </c>
      <c r="D97" s="119">
        <v>38100</v>
      </c>
      <c r="E97" s="120">
        <v>11908.48</v>
      </c>
      <c r="F97" s="121">
        <f t="shared" si="1"/>
        <v>26191.52</v>
      </c>
    </row>
    <row r="98" spans="1:6" ht="28.5" customHeight="1" x14ac:dyDescent="0.25">
      <c r="A98" s="104" t="s">
        <v>274</v>
      </c>
      <c r="B98" s="105" t="s">
        <v>149</v>
      </c>
      <c r="C98" s="106" t="s">
        <v>275</v>
      </c>
      <c r="D98" s="107">
        <v>58500</v>
      </c>
      <c r="E98" s="108">
        <f>E99</f>
        <v>27044</v>
      </c>
      <c r="F98" s="109">
        <f t="shared" si="1"/>
        <v>31456</v>
      </c>
    </row>
    <row r="99" spans="1:6" ht="45" customHeight="1" x14ac:dyDescent="0.25">
      <c r="A99" s="104" t="s">
        <v>276</v>
      </c>
      <c r="B99" s="105" t="s">
        <v>149</v>
      </c>
      <c r="C99" s="106" t="s">
        <v>277</v>
      </c>
      <c r="D99" s="107">
        <v>58500</v>
      </c>
      <c r="E99" s="108">
        <f>E100</f>
        <v>27044</v>
      </c>
      <c r="F99" s="109">
        <f t="shared" si="1"/>
        <v>31456</v>
      </c>
    </row>
    <row r="100" spans="1:6" ht="69" customHeight="1" x14ac:dyDescent="0.25">
      <c r="A100" s="116" t="s">
        <v>505</v>
      </c>
      <c r="B100" s="117" t="s">
        <v>149</v>
      </c>
      <c r="C100" s="118" t="s">
        <v>278</v>
      </c>
      <c r="D100" s="119">
        <v>58500</v>
      </c>
      <c r="E100" s="120">
        <f>E101</f>
        <v>27044</v>
      </c>
      <c r="F100" s="121">
        <f t="shared" si="1"/>
        <v>31456</v>
      </c>
    </row>
    <row r="101" spans="1:6" ht="35.25" customHeight="1" x14ac:dyDescent="0.25">
      <c r="A101" s="116" t="s">
        <v>507</v>
      </c>
      <c r="B101" s="117" t="s">
        <v>149</v>
      </c>
      <c r="C101" s="118" t="s">
        <v>279</v>
      </c>
      <c r="D101" s="119">
        <v>58500</v>
      </c>
      <c r="E101" s="120">
        <f>E102</f>
        <v>27044</v>
      </c>
      <c r="F101" s="121">
        <f t="shared" si="1"/>
        <v>31456</v>
      </c>
    </row>
    <row r="102" spans="1:6" ht="35.25" customHeight="1" x14ac:dyDescent="0.25">
      <c r="A102" s="116" t="s">
        <v>280</v>
      </c>
      <c r="B102" s="117" t="s">
        <v>149</v>
      </c>
      <c r="C102" s="118" t="s">
        <v>281</v>
      </c>
      <c r="D102" s="119">
        <v>54100</v>
      </c>
      <c r="E102" s="120">
        <f>E103</f>
        <v>27044</v>
      </c>
      <c r="F102" s="121">
        <f t="shared" si="1"/>
        <v>27056</v>
      </c>
    </row>
    <row r="103" spans="1:6" ht="33.75" customHeight="1" x14ac:dyDescent="0.25">
      <c r="A103" s="116" t="s">
        <v>174</v>
      </c>
      <c r="B103" s="117" t="s">
        <v>149</v>
      </c>
      <c r="C103" s="118" t="s">
        <v>282</v>
      </c>
      <c r="D103" s="119">
        <v>54100</v>
      </c>
      <c r="E103" s="120">
        <f>E104</f>
        <v>27044</v>
      </c>
      <c r="F103" s="121">
        <f t="shared" si="1"/>
        <v>27056</v>
      </c>
    </row>
    <row r="104" spans="1:6" ht="30.75" customHeight="1" x14ac:dyDescent="0.25">
      <c r="A104" s="116" t="s">
        <v>176</v>
      </c>
      <c r="B104" s="117" t="s">
        <v>149</v>
      </c>
      <c r="C104" s="118" t="s">
        <v>283</v>
      </c>
      <c r="D104" s="119">
        <v>54100</v>
      </c>
      <c r="E104" s="120">
        <f>E105</f>
        <v>27044</v>
      </c>
      <c r="F104" s="121">
        <f t="shared" si="1"/>
        <v>27056</v>
      </c>
    </row>
    <row r="105" spans="1:6" ht="15" x14ac:dyDescent="0.25">
      <c r="A105" s="116" t="s">
        <v>178</v>
      </c>
      <c r="B105" s="117" t="s">
        <v>149</v>
      </c>
      <c r="C105" s="118" t="s">
        <v>284</v>
      </c>
      <c r="D105" s="119">
        <v>54100</v>
      </c>
      <c r="E105" s="120">
        <v>27044</v>
      </c>
      <c r="F105" s="121">
        <f t="shared" si="1"/>
        <v>27056</v>
      </c>
    </row>
    <row r="106" spans="1:6" ht="31.5" customHeight="1" x14ac:dyDescent="0.25">
      <c r="A106" s="116" t="s">
        <v>285</v>
      </c>
      <c r="B106" s="117" t="s">
        <v>149</v>
      </c>
      <c r="C106" s="118" t="s">
        <v>286</v>
      </c>
      <c r="D106" s="119">
        <v>4400</v>
      </c>
      <c r="E106" s="120" t="s">
        <v>43</v>
      </c>
      <c r="F106" s="121">
        <f t="shared" si="1"/>
        <v>4400</v>
      </c>
    </row>
    <row r="107" spans="1:6" ht="29.25" customHeight="1" x14ac:dyDescent="0.25">
      <c r="A107" s="116" t="s">
        <v>174</v>
      </c>
      <c r="B107" s="117" t="s">
        <v>149</v>
      </c>
      <c r="C107" s="118" t="s">
        <v>287</v>
      </c>
      <c r="D107" s="119">
        <v>4400</v>
      </c>
      <c r="E107" s="120" t="s">
        <v>43</v>
      </c>
      <c r="F107" s="121">
        <f t="shared" si="1"/>
        <v>4400</v>
      </c>
    </row>
    <row r="108" spans="1:6" ht="25.5" customHeight="1" x14ac:dyDescent="0.25">
      <c r="A108" s="116" t="s">
        <v>176</v>
      </c>
      <c r="B108" s="117" t="s">
        <v>149</v>
      </c>
      <c r="C108" s="118" t="s">
        <v>288</v>
      </c>
      <c r="D108" s="119">
        <v>4400</v>
      </c>
      <c r="E108" s="120" t="s">
        <v>43</v>
      </c>
      <c r="F108" s="121">
        <f t="shared" si="1"/>
        <v>4400</v>
      </c>
    </row>
    <row r="109" spans="1:6" ht="15" x14ac:dyDescent="0.25">
      <c r="A109" s="116" t="s">
        <v>178</v>
      </c>
      <c r="B109" s="117" t="s">
        <v>149</v>
      </c>
      <c r="C109" s="118" t="s">
        <v>289</v>
      </c>
      <c r="D109" s="119">
        <v>4400</v>
      </c>
      <c r="E109" s="120" t="s">
        <v>43</v>
      </c>
      <c r="F109" s="121">
        <f t="shared" si="1"/>
        <v>4400</v>
      </c>
    </row>
    <row r="110" spans="1:6" ht="15" x14ac:dyDescent="0.25">
      <c r="A110" s="104" t="s">
        <v>290</v>
      </c>
      <c r="B110" s="105" t="s">
        <v>149</v>
      </c>
      <c r="C110" s="106" t="s">
        <v>291</v>
      </c>
      <c r="D110" s="107">
        <v>2697800</v>
      </c>
      <c r="E110" s="108">
        <v>215433.87</v>
      </c>
      <c r="F110" s="109">
        <f t="shared" si="1"/>
        <v>2482366.13</v>
      </c>
    </row>
    <row r="111" spans="1:6" ht="15" x14ac:dyDescent="0.25">
      <c r="A111" s="104" t="s">
        <v>292</v>
      </c>
      <c r="B111" s="105" t="s">
        <v>149</v>
      </c>
      <c r="C111" s="106" t="s">
        <v>293</v>
      </c>
      <c r="D111" s="107">
        <v>1963700</v>
      </c>
      <c r="E111" s="108">
        <v>10255.51</v>
      </c>
      <c r="F111" s="109">
        <f t="shared" si="1"/>
        <v>1953444.49</v>
      </c>
    </row>
    <row r="112" spans="1:6" ht="40.5" customHeight="1" x14ac:dyDescent="0.25">
      <c r="A112" s="116" t="s">
        <v>508</v>
      </c>
      <c r="B112" s="117" t="s">
        <v>149</v>
      </c>
      <c r="C112" s="118" t="s">
        <v>294</v>
      </c>
      <c r="D112" s="119">
        <v>1963700</v>
      </c>
      <c r="E112" s="120">
        <v>10255.51</v>
      </c>
      <c r="F112" s="121">
        <f t="shared" si="1"/>
        <v>1953444.49</v>
      </c>
    </row>
    <row r="113" spans="1:6" ht="42.75" customHeight="1" x14ac:dyDescent="0.25">
      <c r="A113" s="122" t="s">
        <v>509</v>
      </c>
      <c r="B113" s="117" t="s">
        <v>149</v>
      </c>
      <c r="C113" s="118" t="s">
        <v>295</v>
      </c>
      <c r="D113" s="119">
        <v>1963700</v>
      </c>
      <c r="E113" s="120">
        <v>10255.51</v>
      </c>
      <c r="F113" s="121">
        <f t="shared" si="1"/>
        <v>1953444.49</v>
      </c>
    </row>
    <row r="114" spans="1:6" ht="42" customHeight="1" x14ac:dyDescent="0.25">
      <c r="A114" s="116" t="s">
        <v>296</v>
      </c>
      <c r="B114" s="117" t="s">
        <v>149</v>
      </c>
      <c r="C114" s="118" t="s">
        <v>297</v>
      </c>
      <c r="D114" s="119">
        <v>1963700</v>
      </c>
      <c r="E114" s="120">
        <v>10255.51</v>
      </c>
      <c r="F114" s="121">
        <f t="shared" si="1"/>
        <v>1953444.49</v>
      </c>
    </row>
    <row r="115" spans="1:6" ht="15" x14ac:dyDescent="0.25">
      <c r="A115" s="116" t="s">
        <v>213</v>
      </c>
      <c r="B115" s="117" t="s">
        <v>149</v>
      </c>
      <c r="C115" s="118" t="s">
        <v>298</v>
      </c>
      <c r="D115" s="119">
        <v>1963700</v>
      </c>
      <c r="E115" s="120">
        <v>10255.51</v>
      </c>
      <c r="F115" s="121">
        <f t="shared" si="1"/>
        <v>1953444.49</v>
      </c>
    </row>
    <row r="116" spans="1:6" ht="37.700000000000003" customHeight="1" x14ac:dyDescent="0.25">
      <c r="A116" s="116" t="s">
        <v>299</v>
      </c>
      <c r="B116" s="117" t="s">
        <v>149</v>
      </c>
      <c r="C116" s="118" t="s">
        <v>300</v>
      </c>
      <c r="D116" s="119">
        <v>1963700</v>
      </c>
      <c r="E116" s="120">
        <v>10255.51</v>
      </c>
      <c r="F116" s="121">
        <f t="shared" si="1"/>
        <v>1953444.49</v>
      </c>
    </row>
    <row r="117" spans="1:6" ht="55.5" customHeight="1" x14ac:dyDescent="0.25">
      <c r="A117" s="122" t="s">
        <v>301</v>
      </c>
      <c r="B117" s="117" t="s">
        <v>149</v>
      </c>
      <c r="C117" s="118" t="s">
        <v>302</v>
      </c>
      <c r="D117" s="119">
        <v>1963700</v>
      </c>
      <c r="E117" s="120">
        <v>10255.51</v>
      </c>
      <c r="F117" s="121">
        <f t="shared" si="1"/>
        <v>1953444.49</v>
      </c>
    </row>
    <row r="118" spans="1:6" ht="15" x14ac:dyDescent="0.25">
      <c r="A118" s="104" t="s">
        <v>303</v>
      </c>
      <c r="B118" s="105" t="s">
        <v>149</v>
      </c>
      <c r="C118" s="106" t="s">
        <v>304</v>
      </c>
      <c r="D118" s="107">
        <v>706000</v>
      </c>
      <c r="E118" s="108">
        <v>195178.36</v>
      </c>
      <c r="F118" s="109">
        <f t="shared" si="1"/>
        <v>510821.64</v>
      </c>
    </row>
    <row r="119" spans="1:6" ht="33" customHeight="1" x14ac:dyDescent="0.25">
      <c r="A119" s="116" t="s">
        <v>510</v>
      </c>
      <c r="B119" s="117" t="s">
        <v>149</v>
      </c>
      <c r="C119" s="118" t="s">
        <v>305</v>
      </c>
      <c r="D119" s="119">
        <f t="shared" ref="D119:E124" si="3">D118</f>
        <v>706000</v>
      </c>
      <c r="E119" s="120">
        <f t="shared" si="3"/>
        <v>195178.36</v>
      </c>
      <c r="F119" s="121">
        <f t="shared" si="1"/>
        <v>510821.64</v>
      </c>
    </row>
    <row r="120" spans="1:6" ht="31.5" customHeight="1" x14ac:dyDescent="0.25">
      <c r="A120" s="116" t="s">
        <v>511</v>
      </c>
      <c r="B120" s="117" t="s">
        <v>149</v>
      </c>
      <c r="C120" s="118" t="s">
        <v>306</v>
      </c>
      <c r="D120" s="119">
        <f t="shared" si="3"/>
        <v>706000</v>
      </c>
      <c r="E120" s="120">
        <f t="shared" si="3"/>
        <v>195178.36</v>
      </c>
      <c r="F120" s="121">
        <f t="shared" si="1"/>
        <v>510821.64</v>
      </c>
    </row>
    <row r="121" spans="1:6" ht="42.75" customHeight="1" x14ac:dyDescent="0.25">
      <c r="A121" s="116" t="s">
        <v>307</v>
      </c>
      <c r="B121" s="117" t="s">
        <v>149</v>
      </c>
      <c r="C121" s="118" t="s">
        <v>308</v>
      </c>
      <c r="D121" s="119">
        <f t="shared" si="3"/>
        <v>706000</v>
      </c>
      <c r="E121" s="120">
        <f t="shared" si="3"/>
        <v>195178.36</v>
      </c>
      <c r="F121" s="121">
        <f t="shared" si="1"/>
        <v>510821.64</v>
      </c>
    </row>
    <row r="122" spans="1:6" ht="32.25" customHeight="1" x14ac:dyDescent="0.25">
      <c r="A122" s="116" t="s">
        <v>174</v>
      </c>
      <c r="B122" s="117" t="s">
        <v>149</v>
      </c>
      <c r="C122" s="118" t="s">
        <v>309</v>
      </c>
      <c r="D122" s="119">
        <f t="shared" si="3"/>
        <v>706000</v>
      </c>
      <c r="E122" s="120">
        <f t="shared" si="3"/>
        <v>195178.36</v>
      </c>
      <c r="F122" s="121">
        <f t="shared" si="1"/>
        <v>510821.64</v>
      </c>
    </row>
    <row r="123" spans="1:6" ht="31.5" customHeight="1" x14ac:dyDescent="0.25">
      <c r="A123" s="116" t="s">
        <v>176</v>
      </c>
      <c r="B123" s="117" t="s">
        <v>149</v>
      </c>
      <c r="C123" s="118" t="s">
        <v>310</v>
      </c>
      <c r="D123" s="119">
        <f t="shared" si="3"/>
        <v>706000</v>
      </c>
      <c r="E123" s="120">
        <f t="shared" si="3"/>
        <v>195178.36</v>
      </c>
      <c r="F123" s="121">
        <f t="shared" si="1"/>
        <v>510821.64</v>
      </c>
    </row>
    <row r="124" spans="1:6" ht="15" x14ac:dyDescent="0.25">
      <c r="A124" s="116" t="s">
        <v>178</v>
      </c>
      <c r="B124" s="117" t="s">
        <v>149</v>
      </c>
      <c r="C124" s="118" t="s">
        <v>311</v>
      </c>
      <c r="D124" s="119">
        <f t="shared" si="3"/>
        <v>706000</v>
      </c>
      <c r="E124" s="120">
        <f t="shared" si="3"/>
        <v>195178.36</v>
      </c>
      <c r="F124" s="121">
        <f t="shared" si="1"/>
        <v>510821.64</v>
      </c>
    </row>
    <row r="125" spans="1:6" ht="18.75" customHeight="1" x14ac:dyDescent="0.25">
      <c r="A125" s="104" t="s">
        <v>312</v>
      </c>
      <c r="B125" s="105" t="s">
        <v>149</v>
      </c>
      <c r="C125" s="106" t="s">
        <v>313</v>
      </c>
      <c r="D125" s="107">
        <v>28100</v>
      </c>
      <c r="E125" s="108">
        <v>10000</v>
      </c>
      <c r="F125" s="109">
        <f t="shared" si="1"/>
        <v>18100</v>
      </c>
    </row>
    <row r="126" spans="1:6" ht="15" x14ac:dyDescent="0.25">
      <c r="A126" s="116" t="s">
        <v>312</v>
      </c>
      <c r="B126" s="117" t="s">
        <v>149</v>
      </c>
      <c r="C126" s="118" t="s">
        <v>314</v>
      </c>
      <c r="D126" s="119">
        <v>28100</v>
      </c>
      <c r="E126" s="120">
        <v>10000</v>
      </c>
      <c r="F126" s="121">
        <f t="shared" si="1"/>
        <v>18100</v>
      </c>
    </row>
    <row r="127" spans="1:6" ht="15" x14ac:dyDescent="0.25">
      <c r="A127" s="116" t="s">
        <v>190</v>
      </c>
      <c r="B127" s="117" t="s">
        <v>149</v>
      </c>
      <c r="C127" s="118" t="s">
        <v>315</v>
      </c>
      <c r="D127" s="119">
        <v>28100</v>
      </c>
      <c r="E127" s="120">
        <v>10000</v>
      </c>
      <c r="F127" s="121">
        <f t="shared" si="1"/>
        <v>18100</v>
      </c>
    </row>
    <row r="128" spans="1:6" ht="45.75" customHeight="1" x14ac:dyDescent="0.25">
      <c r="A128" s="116" t="s">
        <v>316</v>
      </c>
      <c r="B128" s="117" t="s">
        <v>149</v>
      </c>
      <c r="C128" s="118" t="s">
        <v>317</v>
      </c>
      <c r="D128" s="119">
        <v>28100</v>
      </c>
      <c r="E128" s="120">
        <v>10000</v>
      </c>
      <c r="F128" s="121">
        <f t="shared" si="1"/>
        <v>18100</v>
      </c>
    </row>
    <row r="129" spans="1:6" ht="35.25" customHeight="1" x14ac:dyDescent="0.25">
      <c r="A129" s="116" t="s">
        <v>174</v>
      </c>
      <c r="B129" s="117" t="s">
        <v>149</v>
      </c>
      <c r="C129" s="118" t="s">
        <v>318</v>
      </c>
      <c r="D129" s="119">
        <v>28100</v>
      </c>
      <c r="E129" s="120">
        <v>10000</v>
      </c>
      <c r="F129" s="121">
        <f t="shared" si="1"/>
        <v>18100</v>
      </c>
    </row>
    <row r="130" spans="1:6" ht="28.5" customHeight="1" x14ac:dyDescent="0.25">
      <c r="A130" s="116" t="s">
        <v>176</v>
      </c>
      <c r="B130" s="117" t="s">
        <v>149</v>
      </c>
      <c r="C130" s="118" t="s">
        <v>319</v>
      </c>
      <c r="D130" s="119">
        <v>28100</v>
      </c>
      <c r="E130" s="120">
        <v>10000</v>
      </c>
      <c r="F130" s="121">
        <f t="shared" si="1"/>
        <v>18100</v>
      </c>
    </row>
    <row r="131" spans="1:6" ht="15" x14ac:dyDescent="0.25">
      <c r="A131" s="116" t="s">
        <v>178</v>
      </c>
      <c r="B131" s="117" t="s">
        <v>149</v>
      </c>
      <c r="C131" s="118" t="s">
        <v>320</v>
      </c>
      <c r="D131" s="119">
        <v>28100</v>
      </c>
      <c r="E131" s="120">
        <v>10000</v>
      </c>
      <c r="F131" s="121">
        <f t="shared" si="1"/>
        <v>18100</v>
      </c>
    </row>
    <row r="132" spans="1:6" ht="15" x14ac:dyDescent="0.25">
      <c r="A132" s="104" t="s">
        <v>321</v>
      </c>
      <c r="B132" s="105" t="s">
        <v>149</v>
      </c>
      <c r="C132" s="106" t="s">
        <v>322</v>
      </c>
      <c r="D132" s="107">
        <v>19560370</v>
      </c>
      <c r="E132" s="108">
        <v>7563949.5</v>
      </c>
      <c r="F132" s="109">
        <f t="shared" si="1"/>
        <v>11996420.5</v>
      </c>
    </row>
    <row r="133" spans="1:6" ht="15" x14ac:dyDescent="0.25">
      <c r="A133" s="104" t="s">
        <v>323</v>
      </c>
      <c r="B133" s="105" t="s">
        <v>149</v>
      </c>
      <c r="C133" s="106" t="s">
        <v>324</v>
      </c>
      <c r="D133" s="107">
        <v>6971570</v>
      </c>
      <c r="E133" s="108">
        <v>2300237.1800000002</v>
      </c>
      <c r="F133" s="109">
        <f t="shared" si="1"/>
        <v>4671332.82</v>
      </c>
    </row>
    <row r="134" spans="1:6" ht="46.5" customHeight="1" x14ac:dyDescent="0.25">
      <c r="A134" s="116" t="s">
        <v>512</v>
      </c>
      <c r="B134" s="117" t="s">
        <v>149</v>
      </c>
      <c r="C134" s="118" t="s">
        <v>325</v>
      </c>
      <c r="D134" s="119">
        <f>D133</f>
        <v>6971570</v>
      </c>
      <c r="E134" s="120">
        <f>E133</f>
        <v>2300237.1800000002</v>
      </c>
      <c r="F134" s="121">
        <f t="shared" si="1"/>
        <v>4671332.82</v>
      </c>
    </row>
    <row r="135" spans="1:6" ht="42.75" customHeight="1" x14ac:dyDescent="0.25">
      <c r="A135" s="116" t="s">
        <v>509</v>
      </c>
      <c r="B135" s="117" t="s">
        <v>149</v>
      </c>
      <c r="C135" s="118" t="s">
        <v>326</v>
      </c>
      <c r="D135" s="119">
        <f>D134</f>
        <v>6971570</v>
      </c>
      <c r="E135" s="120">
        <f>E134</f>
        <v>2300237.1800000002</v>
      </c>
      <c r="F135" s="121">
        <f t="shared" si="1"/>
        <v>4671332.82</v>
      </c>
    </row>
    <row r="136" spans="1:6" ht="42.75" customHeight="1" x14ac:dyDescent="0.25">
      <c r="A136" s="116" t="s">
        <v>327</v>
      </c>
      <c r="B136" s="117" t="s">
        <v>149</v>
      </c>
      <c r="C136" s="118" t="s">
        <v>328</v>
      </c>
      <c r="D136" s="119">
        <v>365900</v>
      </c>
      <c r="E136" s="120">
        <v>86413.34</v>
      </c>
      <c r="F136" s="121">
        <f t="shared" si="1"/>
        <v>279486.66000000003</v>
      </c>
    </row>
    <row r="137" spans="1:6" ht="36.75" customHeight="1" x14ac:dyDescent="0.25">
      <c r="A137" s="116" t="s">
        <v>174</v>
      </c>
      <c r="B137" s="117" t="s">
        <v>149</v>
      </c>
      <c r="C137" s="118" t="s">
        <v>329</v>
      </c>
      <c r="D137" s="119">
        <v>365900</v>
      </c>
      <c r="E137" s="120">
        <f>E136</f>
        <v>86413.34</v>
      </c>
      <c r="F137" s="121">
        <f t="shared" si="1"/>
        <v>279486.66000000003</v>
      </c>
    </row>
    <row r="138" spans="1:6" ht="31.5" customHeight="1" x14ac:dyDescent="0.25">
      <c r="A138" s="116" t="s">
        <v>176</v>
      </c>
      <c r="B138" s="117" t="s">
        <v>149</v>
      </c>
      <c r="C138" s="118" t="s">
        <v>330</v>
      </c>
      <c r="D138" s="119">
        <v>365900</v>
      </c>
      <c r="E138" s="120">
        <f>E137</f>
        <v>86413.34</v>
      </c>
      <c r="F138" s="121">
        <f t="shared" si="1"/>
        <v>279486.66000000003</v>
      </c>
    </row>
    <row r="139" spans="1:6" ht="15" x14ac:dyDescent="0.25">
      <c r="A139" s="116" t="s">
        <v>178</v>
      </c>
      <c r="B139" s="117" t="s">
        <v>149</v>
      </c>
      <c r="C139" s="118" t="s">
        <v>331</v>
      </c>
      <c r="D139" s="119">
        <v>365900</v>
      </c>
      <c r="E139" s="120">
        <f>E138</f>
        <v>86413.34</v>
      </c>
      <c r="F139" s="121">
        <f t="shared" si="1"/>
        <v>279486.66000000003</v>
      </c>
    </row>
    <row r="140" spans="1:6" ht="29.25" customHeight="1" x14ac:dyDescent="0.25">
      <c r="A140" s="116" t="s">
        <v>332</v>
      </c>
      <c r="B140" s="117" t="s">
        <v>149</v>
      </c>
      <c r="C140" s="118" t="s">
        <v>333</v>
      </c>
      <c r="D140" s="119">
        <v>842900</v>
      </c>
      <c r="E140" s="120">
        <v>209069.84</v>
      </c>
      <c r="F140" s="121">
        <f t="shared" si="1"/>
        <v>633830.16</v>
      </c>
    </row>
    <row r="141" spans="1:6" ht="30" customHeight="1" x14ac:dyDescent="0.25">
      <c r="A141" s="116" t="s">
        <v>174</v>
      </c>
      <c r="B141" s="117" t="s">
        <v>149</v>
      </c>
      <c r="C141" s="118" t="s">
        <v>334</v>
      </c>
      <c r="D141" s="119">
        <v>842900</v>
      </c>
      <c r="E141" s="120">
        <f>E140</f>
        <v>209069.84</v>
      </c>
      <c r="F141" s="121">
        <f t="shared" si="1"/>
        <v>633830.16</v>
      </c>
    </row>
    <row r="142" spans="1:6" ht="27.75" customHeight="1" x14ac:dyDescent="0.25">
      <c r="A142" s="116" t="s">
        <v>176</v>
      </c>
      <c r="B142" s="117" t="s">
        <v>149</v>
      </c>
      <c r="C142" s="118" t="s">
        <v>335</v>
      </c>
      <c r="D142" s="119">
        <v>842900</v>
      </c>
      <c r="E142" s="120">
        <f>E141</f>
        <v>209069.84</v>
      </c>
      <c r="F142" s="121">
        <f t="shared" si="1"/>
        <v>633830.16</v>
      </c>
    </row>
    <row r="143" spans="1:6" ht="15" x14ac:dyDescent="0.25">
      <c r="A143" s="116" t="s">
        <v>178</v>
      </c>
      <c r="B143" s="117" t="s">
        <v>149</v>
      </c>
      <c r="C143" s="118" t="s">
        <v>336</v>
      </c>
      <c r="D143" s="119">
        <v>204500</v>
      </c>
      <c r="E143" s="120">
        <v>51218.13</v>
      </c>
      <c r="F143" s="121">
        <f t="shared" ref="F143:F206" si="4">IF(OR(D143="-",IF(E143="-",0,E143)&gt;=IF(D143="-",0,D143)),"-",IF(D143="-",0,D143)-IF(E143="-",0,E143))</f>
        <v>153281.87</v>
      </c>
    </row>
    <row r="144" spans="1:6" ht="15" x14ac:dyDescent="0.25">
      <c r="A144" s="116" t="s">
        <v>180</v>
      </c>
      <c r="B144" s="117" t="s">
        <v>149</v>
      </c>
      <c r="C144" s="118" t="s">
        <v>337</v>
      </c>
      <c r="D144" s="119">
        <v>638400</v>
      </c>
      <c r="E144" s="120">
        <v>157851.71</v>
      </c>
      <c r="F144" s="121">
        <f t="shared" si="4"/>
        <v>480548.29000000004</v>
      </c>
    </row>
    <row r="145" spans="1:6" ht="58.5" customHeight="1" x14ac:dyDescent="0.25">
      <c r="A145" s="116" t="s">
        <v>338</v>
      </c>
      <c r="B145" s="117" t="s">
        <v>149</v>
      </c>
      <c r="C145" s="118" t="s">
        <v>339</v>
      </c>
      <c r="D145" s="119">
        <v>5762800</v>
      </c>
      <c r="E145" s="120">
        <v>2004754</v>
      </c>
      <c r="F145" s="121">
        <f t="shared" si="4"/>
        <v>3758046</v>
      </c>
    </row>
    <row r="146" spans="1:6" ht="30" customHeight="1" x14ac:dyDescent="0.25">
      <c r="A146" s="116" t="s">
        <v>340</v>
      </c>
      <c r="B146" s="117" t="s">
        <v>149</v>
      </c>
      <c r="C146" s="118" t="s">
        <v>341</v>
      </c>
      <c r="D146" s="119">
        <v>5762800</v>
      </c>
      <c r="E146" s="120">
        <f>E145</f>
        <v>2004754</v>
      </c>
      <c r="F146" s="121">
        <f t="shared" si="4"/>
        <v>3758046</v>
      </c>
    </row>
    <row r="147" spans="1:6" ht="15" x14ac:dyDescent="0.25">
      <c r="A147" s="116" t="s">
        <v>342</v>
      </c>
      <c r="B147" s="117" t="s">
        <v>149</v>
      </c>
      <c r="C147" s="118" t="s">
        <v>343</v>
      </c>
      <c r="D147" s="119">
        <v>5762800</v>
      </c>
      <c r="E147" s="120">
        <f>E146</f>
        <v>2004754</v>
      </c>
      <c r="F147" s="121">
        <f t="shared" si="4"/>
        <v>3758046</v>
      </c>
    </row>
    <row r="148" spans="1:6" ht="37.5" customHeight="1" x14ac:dyDescent="0.25">
      <c r="A148" s="116" t="s">
        <v>344</v>
      </c>
      <c r="B148" s="117" t="s">
        <v>149</v>
      </c>
      <c r="C148" s="118" t="s">
        <v>345</v>
      </c>
      <c r="D148" s="119">
        <v>5762800</v>
      </c>
      <c r="E148" s="120">
        <f>E147</f>
        <v>2004754</v>
      </c>
      <c r="F148" s="121">
        <f t="shared" si="4"/>
        <v>3758046</v>
      </c>
    </row>
    <row r="149" spans="1:6" ht="15" x14ac:dyDescent="0.25">
      <c r="A149" s="104" t="s">
        <v>346</v>
      </c>
      <c r="B149" s="105" t="s">
        <v>149</v>
      </c>
      <c r="C149" s="106" t="s">
        <v>347</v>
      </c>
      <c r="D149" s="107">
        <v>1024600</v>
      </c>
      <c r="E149" s="108">
        <v>328136.08</v>
      </c>
      <c r="F149" s="109">
        <f t="shared" si="4"/>
        <v>696463.91999999993</v>
      </c>
    </row>
    <row r="150" spans="1:6" ht="48" customHeight="1" x14ac:dyDescent="0.25">
      <c r="A150" s="116" t="s">
        <v>512</v>
      </c>
      <c r="B150" s="117" t="s">
        <v>149</v>
      </c>
      <c r="C150" s="118" t="s">
        <v>348</v>
      </c>
      <c r="D150" s="119">
        <v>1024600</v>
      </c>
      <c r="E150" s="120">
        <f>E149</f>
        <v>328136.08</v>
      </c>
      <c r="F150" s="121">
        <f t="shared" si="4"/>
        <v>696463.91999999993</v>
      </c>
    </row>
    <row r="151" spans="1:6" ht="46.5" customHeight="1" x14ac:dyDescent="0.25">
      <c r="A151" s="116" t="s">
        <v>509</v>
      </c>
      <c r="B151" s="117" t="s">
        <v>149</v>
      </c>
      <c r="C151" s="118" t="s">
        <v>349</v>
      </c>
      <c r="D151" s="119">
        <v>1024600</v>
      </c>
      <c r="E151" s="120">
        <f>E150</f>
        <v>328136.08</v>
      </c>
      <c r="F151" s="121">
        <f t="shared" si="4"/>
        <v>696463.91999999993</v>
      </c>
    </row>
    <row r="152" spans="1:6" ht="30.75" customHeight="1" x14ac:dyDescent="0.25">
      <c r="A152" s="116" t="s">
        <v>350</v>
      </c>
      <c r="B152" s="117" t="s">
        <v>149</v>
      </c>
      <c r="C152" s="118" t="s">
        <v>351</v>
      </c>
      <c r="D152" s="119">
        <v>648500</v>
      </c>
      <c r="E152" s="120">
        <v>197441</v>
      </c>
      <c r="F152" s="121">
        <f t="shared" si="4"/>
        <v>451059</v>
      </c>
    </row>
    <row r="153" spans="1:6" ht="30" customHeight="1" x14ac:dyDescent="0.25">
      <c r="A153" s="116" t="s">
        <v>174</v>
      </c>
      <c r="B153" s="117" t="s">
        <v>149</v>
      </c>
      <c r="C153" s="118" t="s">
        <v>352</v>
      </c>
      <c r="D153" s="119">
        <v>648500</v>
      </c>
      <c r="E153" s="120">
        <f>E152</f>
        <v>197441</v>
      </c>
      <c r="F153" s="121">
        <f t="shared" si="4"/>
        <v>451059</v>
      </c>
    </row>
    <row r="154" spans="1:6" ht="34.5" customHeight="1" x14ac:dyDescent="0.25">
      <c r="A154" s="116" t="s">
        <v>176</v>
      </c>
      <c r="B154" s="117" t="s">
        <v>149</v>
      </c>
      <c r="C154" s="118" t="s">
        <v>353</v>
      </c>
      <c r="D154" s="119">
        <v>648500</v>
      </c>
      <c r="E154" s="120">
        <f>E153</f>
        <v>197441</v>
      </c>
      <c r="F154" s="121">
        <f t="shared" si="4"/>
        <v>451059</v>
      </c>
    </row>
    <row r="155" spans="1:6" ht="18.75" customHeight="1" x14ac:dyDescent="0.25">
      <c r="A155" s="116" t="s">
        <v>178</v>
      </c>
      <c r="B155" s="117" t="s">
        <v>149</v>
      </c>
      <c r="C155" s="118" t="s">
        <v>354</v>
      </c>
      <c r="D155" s="119">
        <v>648500</v>
      </c>
      <c r="E155" s="120">
        <f>E153</f>
        <v>197441</v>
      </c>
      <c r="F155" s="121">
        <f t="shared" si="4"/>
        <v>451059</v>
      </c>
    </row>
    <row r="156" spans="1:6" ht="30" customHeight="1" x14ac:dyDescent="0.25">
      <c r="A156" s="116" t="s">
        <v>355</v>
      </c>
      <c r="B156" s="117" t="s">
        <v>149</v>
      </c>
      <c r="C156" s="118" t="s">
        <v>356</v>
      </c>
      <c r="D156" s="119">
        <v>376100</v>
      </c>
      <c r="E156" s="120">
        <v>130695.08</v>
      </c>
      <c r="F156" s="121">
        <f t="shared" si="4"/>
        <v>245404.91999999998</v>
      </c>
    </row>
    <row r="157" spans="1:6" ht="30.75" customHeight="1" x14ac:dyDescent="0.25">
      <c r="A157" s="116" t="s">
        <v>174</v>
      </c>
      <c r="B157" s="117" t="s">
        <v>149</v>
      </c>
      <c r="C157" s="118" t="s">
        <v>357</v>
      </c>
      <c r="D157" s="119">
        <v>376100</v>
      </c>
      <c r="E157" s="120">
        <f>E156</f>
        <v>130695.08</v>
      </c>
      <c r="F157" s="121">
        <f t="shared" si="4"/>
        <v>245404.91999999998</v>
      </c>
    </row>
    <row r="158" spans="1:6" ht="33" customHeight="1" x14ac:dyDescent="0.25">
      <c r="A158" s="116" t="s">
        <v>176</v>
      </c>
      <c r="B158" s="117" t="s">
        <v>149</v>
      </c>
      <c r="C158" s="118" t="s">
        <v>358</v>
      </c>
      <c r="D158" s="119">
        <v>376100</v>
      </c>
      <c r="E158" s="120">
        <f>E157</f>
        <v>130695.08</v>
      </c>
      <c r="F158" s="121">
        <f t="shared" si="4"/>
        <v>245404.91999999998</v>
      </c>
    </row>
    <row r="159" spans="1:6" ht="15" x14ac:dyDescent="0.25">
      <c r="A159" s="116" t="s">
        <v>178</v>
      </c>
      <c r="B159" s="117" t="s">
        <v>149</v>
      </c>
      <c r="C159" s="118" t="s">
        <v>359</v>
      </c>
      <c r="D159" s="119">
        <v>376100</v>
      </c>
      <c r="E159" s="120">
        <f>E158</f>
        <v>130695.08</v>
      </c>
      <c r="F159" s="121">
        <f t="shared" si="4"/>
        <v>245404.91999999998</v>
      </c>
    </row>
    <row r="160" spans="1:6" ht="15" x14ac:dyDescent="0.25">
      <c r="A160" s="104" t="s">
        <v>360</v>
      </c>
      <c r="B160" s="105" t="s">
        <v>149</v>
      </c>
      <c r="C160" s="106" t="s">
        <v>361</v>
      </c>
      <c r="D160" s="107">
        <v>11564200</v>
      </c>
      <c r="E160" s="108">
        <v>4935576.24</v>
      </c>
      <c r="F160" s="109">
        <f t="shared" si="4"/>
        <v>6628623.7599999998</v>
      </c>
    </row>
    <row r="161" spans="1:6" ht="49.5" customHeight="1" x14ac:dyDescent="0.25">
      <c r="A161" s="116" t="s">
        <v>512</v>
      </c>
      <c r="B161" s="117" t="s">
        <v>149</v>
      </c>
      <c r="C161" s="118" t="s">
        <v>362</v>
      </c>
      <c r="D161" s="119">
        <v>7365300</v>
      </c>
      <c r="E161" s="120">
        <f>E160</f>
        <v>4935576.24</v>
      </c>
      <c r="F161" s="121">
        <f t="shared" si="4"/>
        <v>2429723.7599999998</v>
      </c>
    </row>
    <row r="162" spans="1:6" ht="33.75" customHeight="1" x14ac:dyDescent="0.25">
      <c r="A162" s="116" t="s">
        <v>513</v>
      </c>
      <c r="B162" s="117" t="s">
        <v>149</v>
      </c>
      <c r="C162" s="118" t="s">
        <v>363</v>
      </c>
      <c r="D162" s="119">
        <v>7365300</v>
      </c>
      <c r="E162" s="120">
        <f>E161</f>
        <v>4935576.24</v>
      </c>
      <c r="F162" s="121">
        <f t="shared" si="4"/>
        <v>2429723.7599999998</v>
      </c>
    </row>
    <row r="163" spans="1:6" ht="36.75" customHeight="1" x14ac:dyDescent="0.25">
      <c r="A163" s="116" t="s">
        <v>364</v>
      </c>
      <c r="B163" s="117" t="s">
        <v>149</v>
      </c>
      <c r="C163" s="118" t="s">
        <v>365</v>
      </c>
      <c r="D163" s="119">
        <v>1099600</v>
      </c>
      <c r="E163" s="120">
        <v>320841.43</v>
      </c>
      <c r="F163" s="121">
        <f t="shared" si="4"/>
        <v>778758.57000000007</v>
      </c>
    </row>
    <row r="164" spans="1:6" ht="33.75" customHeight="1" x14ac:dyDescent="0.25">
      <c r="A164" s="116" t="s">
        <v>174</v>
      </c>
      <c r="B164" s="117" t="s">
        <v>149</v>
      </c>
      <c r="C164" s="118" t="s">
        <v>366</v>
      </c>
      <c r="D164" s="119">
        <v>1099600</v>
      </c>
      <c r="E164" s="120">
        <f>E163</f>
        <v>320841.43</v>
      </c>
      <c r="F164" s="121">
        <f t="shared" si="4"/>
        <v>778758.57000000007</v>
      </c>
    </row>
    <row r="165" spans="1:6" ht="30" customHeight="1" x14ac:dyDescent="0.25">
      <c r="A165" s="116" t="s">
        <v>176</v>
      </c>
      <c r="B165" s="117" t="s">
        <v>149</v>
      </c>
      <c r="C165" s="118" t="s">
        <v>367</v>
      </c>
      <c r="D165" s="119">
        <v>1099600</v>
      </c>
      <c r="E165" s="120">
        <f>E164</f>
        <v>320841.43</v>
      </c>
      <c r="F165" s="121">
        <f t="shared" si="4"/>
        <v>778758.57000000007</v>
      </c>
    </row>
    <row r="166" spans="1:6" ht="15" x14ac:dyDescent="0.25">
      <c r="A166" s="116" t="s">
        <v>178</v>
      </c>
      <c r="B166" s="117" t="s">
        <v>149</v>
      </c>
      <c r="C166" s="118" t="s">
        <v>368</v>
      </c>
      <c r="D166" s="119">
        <v>463400</v>
      </c>
      <c r="E166" s="120">
        <v>104958.78</v>
      </c>
      <c r="F166" s="121">
        <f t="shared" si="4"/>
        <v>358441.22</v>
      </c>
    </row>
    <row r="167" spans="1:6" ht="15" x14ac:dyDescent="0.25">
      <c r="A167" s="116" t="s">
        <v>180</v>
      </c>
      <c r="B167" s="117" t="s">
        <v>149</v>
      </c>
      <c r="C167" s="118" t="s">
        <v>369</v>
      </c>
      <c r="D167" s="119">
        <v>636200</v>
      </c>
      <c r="E167" s="120">
        <v>215882.65</v>
      </c>
      <c r="F167" s="121">
        <f t="shared" si="4"/>
        <v>420317.35</v>
      </c>
    </row>
    <row r="168" spans="1:6" ht="56.25" customHeight="1" x14ac:dyDescent="0.25">
      <c r="A168" s="116" t="s">
        <v>370</v>
      </c>
      <c r="B168" s="117" t="s">
        <v>149</v>
      </c>
      <c r="C168" s="118" t="s">
        <v>371</v>
      </c>
      <c r="D168" s="119">
        <v>924000</v>
      </c>
      <c r="E168" s="120" t="s">
        <v>43</v>
      </c>
      <c r="F168" s="121">
        <f t="shared" si="4"/>
        <v>924000</v>
      </c>
    </row>
    <row r="169" spans="1:6" ht="34.5" customHeight="1" x14ac:dyDescent="0.25">
      <c r="A169" s="116" t="s">
        <v>174</v>
      </c>
      <c r="B169" s="117" t="s">
        <v>149</v>
      </c>
      <c r="C169" s="118" t="s">
        <v>372</v>
      </c>
      <c r="D169" s="119">
        <v>924000</v>
      </c>
      <c r="E169" s="120" t="s">
        <v>43</v>
      </c>
      <c r="F169" s="121">
        <f t="shared" si="4"/>
        <v>924000</v>
      </c>
    </row>
    <row r="170" spans="1:6" ht="33" customHeight="1" x14ac:dyDescent="0.25">
      <c r="A170" s="116" t="s">
        <v>176</v>
      </c>
      <c r="B170" s="117" t="s">
        <v>149</v>
      </c>
      <c r="C170" s="118" t="s">
        <v>373</v>
      </c>
      <c r="D170" s="119">
        <v>924000</v>
      </c>
      <c r="E170" s="120" t="s">
        <v>43</v>
      </c>
      <c r="F170" s="121">
        <f t="shared" si="4"/>
        <v>924000</v>
      </c>
    </row>
    <row r="171" spans="1:6" ht="15" x14ac:dyDescent="0.25">
      <c r="A171" s="116" t="s">
        <v>178</v>
      </c>
      <c r="B171" s="117" t="s">
        <v>149</v>
      </c>
      <c r="C171" s="118" t="s">
        <v>374</v>
      </c>
      <c r="D171" s="119">
        <v>924000</v>
      </c>
      <c r="E171" s="120" t="s">
        <v>43</v>
      </c>
      <c r="F171" s="121">
        <f t="shared" si="4"/>
        <v>924000</v>
      </c>
    </row>
    <row r="172" spans="1:6" ht="30.75" customHeight="1" x14ac:dyDescent="0.25">
      <c r="A172" s="116" t="s">
        <v>375</v>
      </c>
      <c r="B172" s="117" t="s">
        <v>149</v>
      </c>
      <c r="C172" s="118" t="s">
        <v>376</v>
      </c>
      <c r="D172" s="119">
        <v>5341700</v>
      </c>
      <c r="E172" s="120">
        <v>4614734.8099999996</v>
      </c>
      <c r="F172" s="121">
        <f t="shared" si="4"/>
        <v>726965.19000000041</v>
      </c>
    </row>
    <row r="173" spans="1:6" ht="37.5" customHeight="1" x14ac:dyDescent="0.25">
      <c r="A173" s="116" t="s">
        <v>174</v>
      </c>
      <c r="B173" s="117" t="s">
        <v>149</v>
      </c>
      <c r="C173" s="118" t="s">
        <v>377</v>
      </c>
      <c r="D173" s="119">
        <v>5341700</v>
      </c>
      <c r="E173" s="120">
        <f>E172</f>
        <v>4614734.8099999996</v>
      </c>
      <c r="F173" s="121">
        <f t="shared" si="4"/>
        <v>726965.19000000041</v>
      </c>
    </row>
    <row r="174" spans="1:6" ht="31.5" customHeight="1" x14ac:dyDescent="0.25">
      <c r="A174" s="116" t="s">
        <v>176</v>
      </c>
      <c r="B174" s="117" t="s">
        <v>149</v>
      </c>
      <c r="C174" s="118" t="s">
        <v>378</v>
      </c>
      <c r="D174" s="119">
        <v>5341700</v>
      </c>
      <c r="E174" s="120">
        <f>E173</f>
        <v>4614734.8099999996</v>
      </c>
      <c r="F174" s="121">
        <f t="shared" si="4"/>
        <v>726965.19000000041</v>
      </c>
    </row>
    <row r="175" spans="1:6" ht="15" x14ac:dyDescent="0.25">
      <c r="A175" s="116" t="s">
        <v>178</v>
      </c>
      <c r="B175" s="117" t="s">
        <v>149</v>
      </c>
      <c r="C175" s="118" t="s">
        <v>379</v>
      </c>
      <c r="D175" s="119">
        <v>5341700</v>
      </c>
      <c r="E175" s="120">
        <f>E174</f>
        <v>4614734.8099999996</v>
      </c>
      <c r="F175" s="121">
        <f t="shared" si="4"/>
        <v>726965.19000000041</v>
      </c>
    </row>
    <row r="176" spans="1:6" ht="31.5" customHeight="1" x14ac:dyDescent="0.25">
      <c r="A176" s="116" t="s">
        <v>514</v>
      </c>
      <c r="B176" s="117" t="s">
        <v>149</v>
      </c>
      <c r="C176" s="118" t="s">
        <v>380</v>
      </c>
      <c r="D176" s="119">
        <v>4198900</v>
      </c>
      <c r="E176" s="120" t="s">
        <v>43</v>
      </c>
      <c r="F176" s="121">
        <f t="shared" si="4"/>
        <v>4198900</v>
      </c>
    </row>
    <row r="177" spans="1:6" ht="36" customHeight="1" x14ac:dyDescent="0.25">
      <c r="A177" s="122" t="s">
        <v>515</v>
      </c>
      <c r="B177" s="117" t="s">
        <v>149</v>
      </c>
      <c r="C177" s="118" t="s">
        <v>381</v>
      </c>
      <c r="D177" s="119">
        <v>4198900</v>
      </c>
      <c r="E177" s="120" t="s">
        <v>43</v>
      </c>
      <c r="F177" s="121">
        <f t="shared" si="4"/>
        <v>4198900</v>
      </c>
    </row>
    <row r="178" spans="1:6" ht="75.75" customHeight="1" x14ac:dyDescent="0.25">
      <c r="A178" s="123" t="s">
        <v>382</v>
      </c>
      <c r="B178" s="117" t="s">
        <v>149</v>
      </c>
      <c r="C178" s="118" t="s">
        <v>383</v>
      </c>
      <c r="D178" s="119">
        <v>4198900</v>
      </c>
      <c r="E178" s="120" t="s">
        <v>43</v>
      </c>
      <c r="F178" s="121">
        <f t="shared" si="4"/>
        <v>4198900</v>
      </c>
    </row>
    <row r="179" spans="1:6" ht="30.75" customHeight="1" x14ac:dyDescent="0.25">
      <c r="A179" s="116" t="s">
        <v>174</v>
      </c>
      <c r="B179" s="117" t="s">
        <v>149</v>
      </c>
      <c r="C179" s="118" t="s">
        <v>384</v>
      </c>
      <c r="D179" s="119">
        <v>4198900</v>
      </c>
      <c r="E179" s="120" t="s">
        <v>43</v>
      </c>
      <c r="F179" s="121">
        <f t="shared" si="4"/>
        <v>4198900</v>
      </c>
    </row>
    <row r="180" spans="1:6" ht="36.75" customHeight="1" x14ac:dyDescent="0.25">
      <c r="A180" s="116" t="s">
        <v>176</v>
      </c>
      <c r="B180" s="117" t="s">
        <v>149</v>
      </c>
      <c r="C180" s="118" t="s">
        <v>385</v>
      </c>
      <c r="D180" s="119">
        <v>4198900</v>
      </c>
      <c r="E180" s="120" t="s">
        <v>43</v>
      </c>
      <c r="F180" s="121">
        <f t="shared" si="4"/>
        <v>4198900</v>
      </c>
    </row>
    <row r="181" spans="1:6" ht="22.5" customHeight="1" x14ac:dyDescent="0.25">
      <c r="A181" s="116" t="s">
        <v>178</v>
      </c>
      <c r="B181" s="117" t="s">
        <v>149</v>
      </c>
      <c r="C181" s="118" t="s">
        <v>386</v>
      </c>
      <c r="D181" s="119">
        <v>4198900</v>
      </c>
      <c r="E181" s="120" t="s">
        <v>43</v>
      </c>
      <c r="F181" s="121">
        <f t="shared" si="4"/>
        <v>4198900</v>
      </c>
    </row>
    <row r="182" spans="1:6" ht="15" x14ac:dyDescent="0.25">
      <c r="A182" s="104" t="s">
        <v>387</v>
      </c>
      <c r="B182" s="105" t="s">
        <v>149</v>
      </c>
      <c r="C182" s="106" t="s">
        <v>388</v>
      </c>
      <c r="D182" s="107">
        <v>16300</v>
      </c>
      <c r="E182" s="108" t="s">
        <v>43</v>
      </c>
      <c r="F182" s="109">
        <f t="shared" si="4"/>
        <v>16300</v>
      </c>
    </row>
    <row r="183" spans="1:6" ht="30.75" customHeight="1" x14ac:dyDescent="0.25">
      <c r="A183" s="104" t="s">
        <v>389</v>
      </c>
      <c r="B183" s="105" t="s">
        <v>149</v>
      </c>
      <c r="C183" s="106" t="s">
        <v>390</v>
      </c>
      <c r="D183" s="107">
        <v>16300</v>
      </c>
      <c r="E183" s="108" t="s">
        <v>43</v>
      </c>
      <c r="F183" s="109">
        <f t="shared" si="4"/>
        <v>16300</v>
      </c>
    </row>
    <row r="184" spans="1:6" ht="35.25" customHeight="1" x14ac:dyDescent="0.25">
      <c r="A184" s="116" t="s">
        <v>503</v>
      </c>
      <c r="B184" s="117" t="s">
        <v>149</v>
      </c>
      <c r="C184" s="118" t="s">
        <v>391</v>
      </c>
      <c r="D184" s="119">
        <v>16300</v>
      </c>
      <c r="E184" s="120" t="s">
        <v>43</v>
      </c>
      <c r="F184" s="121">
        <f t="shared" si="4"/>
        <v>16300</v>
      </c>
    </row>
    <row r="185" spans="1:6" ht="42.75" customHeight="1" x14ac:dyDescent="0.25">
      <c r="A185" s="116" t="s">
        <v>504</v>
      </c>
      <c r="B185" s="117" t="s">
        <v>149</v>
      </c>
      <c r="C185" s="118" t="s">
        <v>392</v>
      </c>
      <c r="D185" s="119">
        <v>16300</v>
      </c>
      <c r="E185" s="120" t="s">
        <v>43</v>
      </c>
      <c r="F185" s="121">
        <f t="shared" si="4"/>
        <v>16300</v>
      </c>
    </row>
    <row r="186" spans="1:6" ht="30.75" customHeight="1" x14ac:dyDescent="0.25">
      <c r="A186" s="116" t="s">
        <v>393</v>
      </c>
      <c r="B186" s="117" t="s">
        <v>149</v>
      </c>
      <c r="C186" s="118" t="s">
        <v>394</v>
      </c>
      <c r="D186" s="119">
        <v>16300</v>
      </c>
      <c r="E186" s="120" t="s">
        <v>43</v>
      </c>
      <c r="F186" s="121">
        <f t="shared" si="4"/>
        <v>16300</v>
      </c>
    </row>
    <row r="187" spans="1:6" ht="32.25" customHeight="1" x14ac:dyDescent="0.25">
      <c r="A187" s="116" t="s">
        <v>174</v>
      </c>
      <c r="B187" s="117" t="s">
        <v>149</v>
      </c>
      <c r="C187" s="118" t="s">
        <v>395</v>
      </c>
      <c r="D187" s="119">
        <v>16300</v>
      </c>
      <c r="E187" s="120" t="s">
        <v>43</v>
      </c>
      <c r="F187" s="121">
        <f t="shared" si="4"/>
        <v>16300</v>
      </c>
    </row>
    <row r="188" spans="1:6" ht="30" customHeight="1" x14ac:dyDescent="0.25">
      <c r="A188" s="116" t="s">
        <v>176</v>
      </c>
      <c r="B188" s="117" t="s">
        <v>149</v>
      </c>
      <c r="C188" s="118" t="s">
        <v>396</v>
      </c>
      <c r="D188" s="119">
        <v>16300</v>
      </c>
      <c r="E188" s="120" t="s">
        <v>43</v>
      </c>
      <c r="F188" s="121">
        <f t="shared" si="4"/>
        <v>16300</v>
      </c>
    </row>
    <row r="189" spans="1:6" ht="15" x14ac:dyDescent="0.25">
      <c r="A189" s="116" t="s">
        <v>178</v>
      </c>
      <c r="B189" s="117" t="s">
        <v>149</v>
      </c>
      <c r="C189" s="118" t="s">
        <v>397</v>
      </c>
      <c r="D189" s="119">
        <v>16300</v>
      </c>
      <c r="E189" s="120" t="s">
        <v>43</v>
      </c>
      <c r="F189" s="121">
        <f t="shared" si="4"/>
        <v>16300</v>
      </c>
    </row>
    <row r="190" spans="1:6" ht="15" x14ac:dyDescent="0.25">
      <c r="A190" s="104" t="s">
        <v>398</v>
      </c>
      <c r="B190" s="105" t="s">
        <v>149</v>
      </c>
      <c r="C190" s="106" t="s">
        <v>399</v>
      </c>
      <c r="D190" s="107">
        <v>8332100</v>
      </c>
      <c r="E190" s="108">
        <v>2490943.4700000002</v>
      </c>
      <c r="F190" s="109">
        <f t="shared" si="4"/>
        <v>5841156.5299999993</v>
      </c>
    </row>
    <row r="191" spans="1:6" ht="15" x14ac:dyDescent="0.25">
      <c r="A191" s="104" t="s">
        <v>400</v>
      </c>
      <c r="B191" s="105" t="s">
        <v>149</v>
      </c>
      <c r="C191" s="106" t="s">
        <v>401</v>
      </c>
      <c r="D191" s="107">
        <v>8332100</v>
      </c>
      <c r="E191" s="108">
        <f t="shared" ref="E191:E197" si="5">E190</f>
        <v>2490943.4700000002</v>
      </c>
      <c r="F191" s="109">
        <f t="shared" si="4"/>
        <v>5841156.5299999993</v>
      </c>
    </row>
    <row r="192" spans="1:6" ht="34.5" customHeight="1" x14ac:dyDescent="0.25">
      <c r="A192" s="116" t="s">
        <v>516</v>
      </c>
      <c r="B192" s="117" t="s">
        <v>149</v>
      </c>
      <c r="C192" s="118" t="s">
        <v>402</v>
      </c>
      <c r="D192" s="119">
        <v>8332100</v>
      </c>
      <c r="E192" s="120">
        <f t="shared" si="5"/>
        <v>2490943.4700000002</v>
      </c>
      <c r="F192" s="121">
        <f t="shared" si="4"/>
        <v>5841156.5299999993</v>
      </c>
    </row>
    <row r="193" spans="1:6" ht="36.75" customHeight="1" x14ac:dyDescent="0.25">
      <c r="A193" s="116" t="s">
        <v>517</v>
      </c>
      <c r="B193" s="117" t="s">
        <v>149</v>
      </c>
      <c r="C193" s="118" t="s">
        <v>403</v>
      </c>
      <c r="D193" s="119">
        <v>8332100</v>
      </c>
      <c r="E193" s="120">
        <f t="shared" si="5"/>
        <v>2490943.4700000002</v>
      </c>
      <c r="F193" s="121">
        <f t="shared" si="4"/>
        <v>5841156.5299999993</v>
      </c>
    </row>
    <row r="194" spans="1:6" ht="42" customHeight="1" x14ac:dyDescent="0.25">
      <c r="A194" s="116" t="s">
        <v>404</v>
      </c>
      <c r="B194" s="117" t="s">
        <v>149</v>
      </c>
      <c r="C194" s="118" t="s">
        <v>405</v>
      </c>
      <c r="D194" s="119">
        <v>8332100</v>
      </c>
      <c r="E194" s="120">
        <f t="shared" si="5"/>
        <v>2490943.4700000002</v>
      </c>
      <c r="F194" s="121">
        <f t="shared" si="4"/>
        <v>5841156.5299999993</v>
      </c>
    </row>
    <row r="195" spans="1:6" ht="31.5" customHeight="1" x14ac:dyDescent="0.25">
      <c r="A195" s="116" t="s">
        <v>406</v>
      </c>
      <c r="B195" s="117" t="s">
        <v>149</v>
      </c>
      <c r="C195" s="118" t="s">
        <v>407</v>
      </c>
      <c r="D195" s="119">
        <v>8332100</v>
      </c>
      <c r="E195" s="120">
        <f t="shared" si="5"/>
        <v>2490943.4700000002</v>
      </c>
      <c r="F195" s="121">
        <f t="shared" si="4"/>
        <v>5841156.5299999993</v>
      </c>
    </row>
    <row r="196" spans="1:6" ht="15" x14ac:dyDescent="0.25">
      <c r="A196" s="116" t="s">
        <v>408</v>
      </c>
      <c r="B196" s="117" t="s">
        <v>149</v>
      </c>
      <c r="C196" s="118" t="s">
        <v>409</v>
      </c>
      <c r="D196" s="119">
        <v>8332100</v>
      </c>
      <c r="E196" s="120">
        <f t="shared" si="5"/>
        <v>2490943.4700000002</v>
      </c>
      <c r="F196" s="121">
        <f t="shared" si="4"/>
        <v>5841156.5299999993</v>
      </c>
    </row>
    <row r="197" spans="1:6" ht="51.75" customHeight="1" x14ac:dyDescent="0.25">
      <c r="A197" s="116" t="s">
        <v>410</v>
      </c>
      <c r="B197" s="117" t="s">
        <v>149</v>
      </c>
      <c r="C197" s="118" t="s">
        <v>411</v>
      </c>
      <c r="D197" s="119">
        <v>8332100</v>
      </c>
      <c r="E197" s="120">
        <f t="shared" si="5"/>
        <v>2490943.4700000002</v>
      </c>
      <c r="F197" s="121">
        <f t="shared" si="4"/>
        <v>5841156.5299999993</v>
      </c>
    </row>
    <row r="198" spans="1:6" ht="15" x14ac:dyDescent="0.25">
      <c r="A198" s="104" t="s">
        <v>412</v>
      </c>
      <c r="B198" s="105" t="s">
        <v>149</v>
      </c>
      <c r="C198" s="106" t="s">
        <v>413</v>
      </c>
      <c r="D198" s="107">
        <v>243900</v>
      </c>
      <c r="E198" s="108">
        <v>78701.98</v>
      </c>
      <c r="F198" s="109">
        <f t="shared" si="4"/>
        <v>165198.02000000002</v>
      </c>
    </row>
    <row r="199" spans="1:6" ht="15" x14ac:dyDescent="0.25">
      <c r="A199" s="104" t="s">
        <v>414</v>
      </c>
      <c r="B199" s="105" t="s">
        <v>149</v>
      </c>
      <c r="C199" s="106" t="s">
        <v>415</v>
      </c>
      <c r="D199" s="107">
        <v>243900</v>
      </c>
      <c r="E199" s="108">
        <f t="shared" ref="E199:E205" si="6">E198</f>
        <v>78701.98</v>
      </c>
      <c r="F199" s="109">
        <f t="shared" si="4"/>
        <v>165198.02000000002</v>
      </c>
    </row>
    <row r="200" spans="1:6" ht="39" customHeight="1" x14ac:dyDescent="0.25">
      <c r="A200" s="116" t="s">
        <v>503</v>
      </c>
      <c r="B200" s="117" t="s">
        <v>149</v>
      </c>
      <c r="C200" s="118" t="s">
        <v>416</v>
      </c>
      <c r="D200" s="119">
        <v>243900</v>
      </c>
      <c r="E200" s="120">
        <f t="shared" si="6"/>
        <v>78701.98</v>
      </c>
      <c r="F200" s="121">
        <f t="shared" si="4"/>
        <v>165198.02000000002</v>
      </c>
    </row>
    <row r="201" spans="1:6" ht="65.25" customHeight="1" x14ac:dyDescent="0.25">
      <c r="A201" s="116" t="s">
        <v>518</v>
      </c>
      <c r="B201" s="117" t="s">
        <v>149</v>
      </c>
      <c r="C201" s="118" t="s">
        <v>417</v>
      </c>
      <c r="D201" s="119">
        <v>243900</v>
      </c>
      <c r="E201" s="120">
        <f t="shared" si="6"/>
        <v>78701.98</v>
      </c>
      <c r="F201" s="121">
        <f t="shared" si="4"/>
        <v>165198.02000000002</v>
      </c>
    </row>
    <row r="202" spans="1:6" ht="42" customHeight="1" x14ac:dyDescent="0.25">
      <c r="A202" s="116" t="s">
        <v>418</v>
      </c>
      <c r="B202" s="117" t="s">
        <v>149</v>
      </c>
      <c r="C202" s="118" t="s">
        <v>419</v>
      </c>
      <c r="D202" s="119">
        <v>243900</v>
      </c>
      <c r="E202" s="120">
        <f t="shared" si="6"/>
        <v>78701.98</v>
      </c>
      <c r="F202" s="121">
        <f t="shared" si="4"/>
        <v>165198.02000000002</v>
      </c>
    </row>
    <row r="203" spans="1:6" ht="15" x14ac:dyDescent="0.25">
      <c r="A203" s="116" t="s">
        <v>420</v>
      </c>
      <c r="B203" s="117" t="s">
        <v>149</v>
      </c>
      <c r="C203" s="118" t="s">
        <v>421</v>
      </c>
      <c r="D203" s="119">
        <v>243900</v>
      </c>
      <c r="E203" s="120">
        <f t="shared" si="6"/>
        <v>78701.98</v>
      </c>
      <c r="F203" s="121">
        <f t="shared" si="4"/>
        <v>165198.02000000002</v>
      </c>
    </row>
    <row r="204" spans="1:6" ht="18.75" customHeight="1" x14ac:dyDescent="0.25">
      <c r="A204" s="116" t="s">
        <v>422</v>
      </c>
      <c r="B204" s="117" t="s">
        <v>149</v>
      </c>
      <c r="C204" s="118" t="s">
        <v>423</v>
      </c>
      <c r="D204" s="119">
        <v>243900</v>
      </c>
      <c r="E204" s="120">
        <f t="shared" si="6"/>
        <v>78701.98</v>
      </c>
      <c r="F204" s="121">
        <f t="shared" si="4"/>
        <v>165198.02000000002</v>
      </c>
    </row>
    <row r="205" spans="1:6" ht="15" x14ac:dyDescent="0.25">
      <c r="A205" s="116" t="s">
        <v>424</v>
      </c>
      <c r="B205" s="117" t="s">
        <v>149</v>
      </c>
      <c r="C205" s="118" t="s">
        <v>425</v>
      </c>
      <c r="D205" s="119">
        <v>243900</v>
      </c>
      <c r="E205" s="120">
        <f t="shared" si="6"/>
        <v>78701.98</v>
      </c>
      <c r="F205" s="121">
        <f t="shared" si="4"/>
        <v>165198.02000000002</v>
      </c>
    </row>
    <row r="206" spans="1:6" ht="15" x14ac:dyDescent="0.25">
      <c r="A206" s="104" t="s">
        <v>426</v>
      </c>
      <c r="B206" s="105" t="s">
        <v>149</v>
      </c>
      <c r="C206" s="106" t="s">
        <v>427</v>
      </c>
      <c r="D206" s="107">
        <v>3170900</v>
      </c>
      <c r="E206" s="108">
        <v>16416</v>
      </c>
      <c r="F206" s="109">
        <f t="shared" si="4"/>
        <v>3154484</v>
      </c>
    </row>
    <row r="207" spans="1:6" ht="15" x14ac:dyDescent="0.25">
      <c r="A207" s="104" t="s">
        <v>428</v>
      </c>
      <c r="B207" s="105" t="s">
        <v>149</v>
      </c>
      <c r="C207" s="106" t="s">
        <v>429</v>
      </c>
      <c r="D207" s="107">
        <v>3170900</v>
      </c>
      <c r="E207" s="108">
        <f>E206</f>
        <v>16416</v>
      </c>
      <c r="F207" s="109">
        <f t="shared" ref="F207:F221" si="7">IF(OR(D207="-",IF(E207="-",0,E207)&gt;=IF(D207="-",0,D207)),"-",IF(D207="-",0,D207)-IF(E207="-",0,E207))</f>
        <v>3154484</v>
      </c>
    </row>
    <row r="208" spans="1:6" ht="30.75" customHeight="1" x14ac:dyDescent="0.25">
      <c r="A208" s="116" t="s">
        <v>519</v>
      </c>
      <c r="B208" s="117" t="s">
        <v>149</v>
      </c>
      <c r="C208" s="118" t="s">
        <v>430</v>
      </c>
      <c r="D208" s="119">
        <v>3170900</v>
      </c>
      <c r="E208" s="120">
        <f>E207</f>
        <v>16416</v>
      </c>
      <c r="F208" s="121">
        <f t="shared" si="7"/>
        <v>3154484</v>
      </c>
    </row>
    <row r="209" spans="1:6" ht="34.5" x14ac:dyDescent="0.25">
      <c r="A209" s="116" t="s">
        <v>520</v>
      </c>
      <c r="B209" s="117" t="s">
        <v>149</v>
      </c>
      <c r="C209" s="118" t="s">
        <v>431</v>
      </c>
      <c r="D209" s="119">
        <v>3170900</v>
      </c>
      <c r="E209" s="120">
        <f>E208</f>
        <v>16416</v>
      </c>
      <c r="F209" s="121">
        <f t="shared" si="7"/>
        <v>3154484</v>
      </c>
    </row>
    <row r="210" spans="1:6" ht="18.75" customHeight="1" x14ac:dyDescent="0.25">
      <c r="A210" s="116" t="s">
        <v>432</v>
      </c>
      <c r="B210" s="117" t="s">
        <v>149</v>
      </c>
      <c r="C210" s="118" t="s">
        <v>433</v>
      </c>
      <c r="D210" s="119">
        <v>10000</v>
      </c>
      <c r="E210" s="120" t="s">
        <v>43</v>
      </c>
      <c r="F210" s="121">
        <f t="shared" si="7"/>
        <v>10000</v>
      </c>
    </row>
    <row r="211" spans="1:6" ht="39" customHeight="1" x14ac:dyDescent="0.25">
      <c r="A211" s="116" t="s">
        <v>174</v>
      </c>
      <c r="B211" s="117" t="s">
        <v>149</v>
      </c>
      <c r="C211" s="118" t="s">
        <v>434</v>
      </c>
      <c r="D211" s="119">
        <v>10000</v>
      </c>
      <c r="E211" s="120" t="s">
        <v>43</v>
      </c>
      <c r="F211" s="121">
        <f t="shared" si="7"/>
        <v>10000</v>
      </c>
    </row>
    <row r="212" spans="1:6" ht="30" customHeight="1" x14ac:dyDescent="0.25">
      <c r="A212" s="116" t="s">
        <v>176</v>
      </c>
      <c r="B212" s="117" t="s">
        <v>149</v>
      </c>
      <c r="C212" s="118" t="s">
        <v>435</v>
      </c>
      <c r="D212" s="119">
        <v>10000</v>
      </c>
      <c r="E212" s="120" t="s">
        <v>43</v>
      </c>
      <c r="F212" s="121">
        <f t="shared" si="7"/>
        <v>10000</v>
      </c>
    </row>
    <row r="213" spans="1:6" ht="15" x14ac:dyDescent="0.25">
      <c r="A213" s="116" t="s">
        <v>178</v>
      </c>
      <c r="B213" s="117" t="s">
        <v>149</v>
      </c>
      <c r="C213" s="118" t="s">
        <v>436</v>
      </c>
      <c r="D213" s="119">
        <v>10000</v>
      </c>
      <c r="E213" s="120" t="s">
        <v>43</v>
      </c>
      <c r="F213" s="121">
        <f t="shared" si="7"/>
        <v>10000</v>
      </c>
    </row>
    <row r="214" spans="1:6" ht="37.5" customHeight="1" x14ac:dyDescent="0.25">
      <c r="A214" s="116" t="s">
        <v>437</v>
      </c>
      <c r="B214" s="117" t="s">
        <v>149</v>
      </c>
      <c r="C214" s="118" t="s">
        <v>438</v>
      </c>
      <c r="D214" s="119">
        <v>82500</v>
      </c>
      <c r="E214" s="120" t="s">
        <v>43</v>
      </c>
      <c r="F214" s="121">
        <f t="shared" si="7"/>
        <v>82500</v>
      </c>
    </row>
    <row r="215" spans="1:6" ht="32.25" customHeight="1" x14ac:dyDescent="0.25">
      <c r="A215" s="116" t="s">
        <v>174</v>
      </c>
      <c r="B215" s="117" t="s">
        <v>149</v>
      </c>
      <c r="C215" s="118" t="s">
        <v>439</v>
      </c>
      <c r="D215" s="119">
        <v>82500</v>
      </c>
      <c r="E215" s="120" t="s">
        <v>43</v>
      </c>
      <c r="F215" s="121">
        <f t="shared" si="7"/>
        <v>82500</v>
      </c>
    </row>
    <row r="216" spans="1:6" ht="30.75" customHeight="1" x14ac:dyDescent="0.25">
      <c r="A216" s="116" t="s">
        <v>176</v>
      </c>
      <c r="B216" s="117" t="s">
        <v>149</v>
      </c>
      <c r="C216" s="118" t="s">
        <v>440</v>
      </c>
      <c r="D216" s="119">
        <v>82500</v>
      </c>
      <c r="E216" s="120" t="s">
        <v>43</v>
      </c>
      <c r="F216" s="121">
        <f t="shared" si="7"/>
        <v>82500</v>
      </c>
    </row>
    <row r="217" spans="1:6" ht="15" x14ac:dyDescent="0.25">
      <c r="A217" s="116" t="s">
        <v>178</v>
      </c>
      <c r="B217" s="117" t="s">
        <v>149</v>
      </c>
      <c r="C217" s="118" t="s">
        <v>441</v>
      </c>
      <c r="D217" s="119">
        <v>82500</v>
      </c>
      <c r="E217" s="120" t="s">
        <v>43</v>
      </c>
      <c r="F217" s="121">
        <f t="shared" si="7"/>
        <v>82500</v>
      </c>
    </row>
    <row r="218" spans="1:6" ht="36" customHeight="1" x14ac:dyDescent="0.25">
      <c r="A218" s="116" t="s">
        <v>442</v>
      </c>
      <c r="B218" s="117" t="s">
        <v>149</v>
      </c>
      <c r="C218" s="118" t="s">
        <v>443</v>
      </c>
      <c r="D218" s="119">
        <v>3078400</v>
      </c>
      <c r="E218" s="120">
        <f>E209</f>
        <v>16416</v>
      </c>
      <c r="F218" s="121">
        <f t="shared" si="7"/>
        <v>3061984</v>
      </c>
    </row>
    <row r="219" spans="1:6" ht="31.5" customHeight="1" x14ac:dyDescent="0.25">
      <c r="A219" s="116" t="s">
        <v>174</v>
      </c>
      <c r="B219" s="117" t="s">
        <v>149</v>
      </c>
      <c r="C219" s="118" t="s">
        <v>444</v>
      </c>
      <c r="D219" s="119">
        <v>3078400</v>
      </c>
      <c r="E219" s="120">
        <f>E218</f>
        <v>16416</v>
      </c>
      <c r="F219" s="121">
        <f t="shared" si="7"/>
        <v>3061984</v>
      </c>
    </row>
    <row r="220" spans="1:6" ht="25.5" customHeight="1" x14ac:dyDescent="0.25">
      <c r="A220" s="116" t="s">
        <v>176</v>
      </c>
      <c r="B220" s="117" t="s">
        <v>149</v>
      </c>
      <c r="C220" s="118" t="s">
        <v>445</v>
      </c>
      <c r="D220" s="119">
        <v>3078400</v>
      </c>
      <c r="E220" s="120">
        <f>E219</f>
        <v>16416</v>
      </c>
      <c r="F220" s="121">
        <f t="shared" si="7"/>
        <v>3061984</v>
      </c>
    </row>
    <row r="221" spans="1:6" ht="15.75" thickBot="1" x14ac:dyDescent="0.3">
      <c r="A221" s="116" t="s">
        <v>178</v>
      </c>
      <c r="B221" s="117" t="s">
        <v>149</v>
      </c>
      <c r="C221" s="118" t="s">
        <v>446</v>
      </c>
      <c r="D221" s="119">
        <v>3078400</v>
      </c>
      <c r="E221" s="120">
        <f>E220</f>
        <v>16416</v>
      </c>
      <c r="F221" s="121">
        <f t="shared" si="7"/>
        <v>3061984</v>
      </c>
    </row>
    <row r="222" spans="1:6" ht="9" customHeight="1" thickBot="1" x14ac:dyDescent="0.3">
      <c r="A222" s="124"/>
      <c r="B222" s="125"/>
      <c r="C222" s="126"/>
      <c r="D222" s="127"/>
      <c r="E222" s="125"/>
      <c r="F222" s="125"/>
    </row>
    <row r="223" spans="1:6" ht="13.5" customHeight="1" thickBot="1" x14ac:dyDescent="0.3">
      <c r="A223" s="128" t="s">
        <v>447</v>
      </c>
      <c r="B223" s="129" t="s">
        <v>448</v>
      </c>
      <c r="C223" s="130" t="s">
        <v>150</v>
      </c>
      <c r="D223" s="131">
        <v>-7629770</v>
      </c>
      <c r="E223" s="131">
        <v>6350176.29</v>
      </c>
      <c r="F223" s="132" t="s">
        <v>449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E28" sqref="E28"/>
    </sheetView>
  </sheetViews>
  <sheetFormatPr defaultRowHeight="12.75" customHeight="1" x14ac:dyDescent="0.2"/>
  <cols>
    <col min="1" max="1" width="42.28515625" style="41" customWidth="1"/>
    <col min="2" max="2" width="5.5703125" style="41" customWidth="1"/>
    <col min="3" max="3" width="40.7109375" style="41" customWidth="1"/>
    <col min="4" max="6" width="18.7109375" style="41" customWidth="1"/>
    <col min="7" max="7" width="11.7109375" style="41" bestFit="1" customWidth="1"/>
    <col min="8" max="16384" width="9.140625" style="41"/>
  </cols>
  <sheetData>
    <row r="1" spans="1:7" ht="15.75" customHeight="1" x14ac:dyDescent="0.2">
      <c r="A1" s="174" t="s">
        <v>450</v>
      </c>
      <c r="B1" s="174"/>
      <c r="C1" s="174"/>
      <c r="D1" s="174"/>
      <c r="E1" s="174"/>
      <c r="F1" s="174"/>
    </row>
    <row r="2" spans="1:7" ht="17.25" customHeight="1" x14ac:dyDescent="0.2">
      <c r="A2" s="175" t="s">
        <v>451</v>
      </c>
      <c r="B2" s="175"/>
      <c r="C2" s="175"/>
      <c r="D2" s="175"/>
      <c r="E2" s="175"/>
      <c r="F2" s="175"/>
    </row>
    <row r="3" spans="1:7" ht="9" customHeight="1" thickBot="1" x14ac:dyDescent="0.25">
      <c r="A3" s="42"/>
      <c r="B3" s="43"/>
      <c r="C3" s="44"/>
      <c r="D3" s="45"/>
      <c r="E3" s="45"/>
      <c r="F3" s="44"/>
    </row>
    <row r="4" spans="1:7" ht="13.9" customHeight="1" x14ac:dyDescent="0.2">
      <c r="A4" s="176" t="s">
        <v>20</v>
      </c>
      <c r="B4" s="179" t="s">
        <v>21</v>
      </c>
      <c r="C4" s="182" t="s">
        <v>452</v>
      </c>
      <c r="D4" s="185" t="s">
        <v>23</v>
      </c>
      <c r="E4" s="185" t="s">
        <v>24</v>
      </c>
      <c r="F4" s="188" t="s">
        <v>25</v>
      </c>
    </row>
    <row r="5" spans="1:7" ht="4.9000000000000004" customHeight="1" x14ac:dyDescent="0.2">
      <c r="A5" s="177"/>
      <c r="B5" s="180"/>
      <c r="C5" s="183"/>
      <c r="D5" s="186"/>
      <c r="E5" s="186"/>
      <c r="F5" s="189"/>
    </row>
    <row r="6" spans="1:7" ht="6" customHeight="1" x14ac:dyDescent="0.2">
      <c r="A6" s="177"/>
      <c r="B6" s="180"/>
      <c r="C6" s="183"/>
      <c r="D6" s="186"/>
      <c r="E6" s="186"/>
      <c r="F6" s="189"/>
    </row>
    <row r="7" spans="1:7" ht="4.9000000000000004" customHeight="1" x14ac:dyDescent="0.2">
      <c r="A7" s="177"/>
      <c r="B7" s="180"/>
      <c r="C7" s="183"/>
      <c r="D7" s="186"/>
      <c r="E7" s="186"/>
      <c r="F7" s="189"/>
    </row>
    <row r="8" spans="1:7" ht="6" customHeight="1" x14ac:dyDescent="0.2">
      <c r="A8" s="177"/>
      <c r="B8" s="180"/>
      <c r="C8" s="183"/>
      <c r="D8" s="186"/>
      <c r="E8" s="186"/>
      <c r="F8" s="189"/>
    </row>
    <row r="9" spans="1:7" ht="6" customHeight="1" x14ac:dyDescent="0.2">
      <c r="A9" s="177"/>
      <c r="B9" s="180"/>
      <c r="C9" s="183"/>
      <c r="D9" s="186"/>
      <c r="E9" s="186"/>
      <c r="F9" s="189"/>
    </row>
    <row r="10" spans="1:7" ht="18" customHeight="1" x14ac:dyDescent="0.2">
      <c r="A10" s="178"/>
      <c r="B10" s="181"/>
      <c r="C10" s="184"/>
      <c r="D10" s="187"/>
      <c r="E10" s="187"/>
      <c r="F10" s="190"/>
    </row>
    <row r="11" spans="1:7" ht="13.5" customHeight="1" thickBot="1" x14ac:dyDescent="0.25">
      <c r="A11" s="46">
        <v>1</v>
      </c>
      <c r="B11" s="47">
        <v>2</v>
      </c>
      <c r="C11" s="48">
        <v>3</v>
      </c>
      <c r="D11" s="49" t="s">
        <v>26</v>
      </c>
      <c r="E11" s="50" t="s">
        <v>27</v>
      </c>
      <c r="F11" s="51" t="s">
        <v>28</v>
      </c>
    </row>
    <row r="12" spans="1:7" ht="22.5" x14ac:dyDescent="0.2">
      <c r="A12" s="52" t="s">
        <v>453</v>
      </c>
      <c r="B12" s="53" t="s">
        <v>454</v>
      </c>
      <c r="C12" s="54" t="s">
        <v>150</v>
      </c>
      <c r="D12" s="55">
        <f>D19</f>
        <v>7629770</v>
      </c>
      <c r="E12" s="55">
        <f>E18</f>
        <v>-6350176.2899999991</v>
      </c>
      <c r="F12" s="56"/>
      <c r="G12" s="57"/>
    </row>
    <row r="13" spans="1:7" x14ac:dyDescent="0.2">
      <c r="A13" s="58" t="s">
        <v>32</v>
      </c>
      <c r="B13" s="59"/>
      <c r="C13" s="60"/>
      <c r="D13" s="61"/>
      <c r="E13" s="61"/>
      <c r="F13" s="62"/>
    </row>
    <row r="14" spans="1:7" ht="22.5" x14ac:dyDescent="0.2">
      <c r="A14" s="63" t="s">
        <v>455</v>
      </c>
      <c r="B14" s="64" t="s">
        <v>456</v>
      </c>
      <c r="C14" s="65" t="s">
        <v>150</v>
      </c>
      <c r="D14" s="66" t="s">
        <v>43</v>
      </c>
      <c r="E14" s="66" t="s">
        <v>43</v>
      </c>
      <c r="F14" s="67" t="s">
        <v>43</v>
      </c>
    </row>
    <row r="15" spans="1:7" x14ac:dyDescent="0.2">
      <c r="A15" s="58" t="s">
        <v>457</v>
      </c>
      <c r="B15" s="59"/>
      <c r="C15" s="60"/>
      <c r="D15" s="61"/>
      <c r="E15" s="61"/>
      <c r="F15" s="62"/>
    </row>
    <row r="16" spans="1:7" x14ac:dyDescent="0.2">
      <c r="A16" s="63" t="s">
        <v>458</v>
      </c>
      <c r="B16" s="64" t="s">
        <v>459</v>
      </c>
      <c r="C16" s="65" t="s">
        <v>150</v>
      </c>
      <c r="D16" s="66" t="s">
        <v>43</v>
      </c>
      <c r="E16" s="66" t="s">
        <v>43</v>
      </c>
      <c r="F16" s="67" t="s">
        <v>43</v>
      </c>
    </row>
    <row r="17" spans="1:6" x14ac:dyDescent="0.2">
      <c r="A17" s="58" t="s">
        <v>457</v>
      </c>
      <c r="B17" s="59"/>
      <c r="C17" s="60"/>
      <c r="D17" s="61"/>
      <c r="E17" s="61"/>
      <c r="F17" s="62"/>
    </row>
    <row r="18" spans="1:6" x14ac:dyDescent="0.2">
      <c r="A18" s="52" t="s">
        <v>460</v>
      </c>
      <c r="B18" s="53" t="s">
        <v>461</v>
      </c>
      <c r="C18" s="54" t="s">
        <v>488</v>
      </c>
      <c r="D18" s="55">
        <f>D19</f>
        <v>7629770</v>
      </c>
      <c r="E18" s="55">
        <f>E19</f>
        <v>-6350176.2899999991</v>
      </c>
      <c r="F18" s="56"/>
    </row>
    <row r="19" spans="1:6" ht="22.5" x14ac:dyDescent="0.2">
      <c r="A19" s="52" t="s">
        <v>462</v>
      </c>
      <c r="B19" s="53" t="s">
        <v>461</v>
      </c>
      <c r="C19" s="54" t="s">
        <v>489</v>
      </c>
      <c r="D19" s="55">
        <f>D24+D20</f>
        <v>7629770</v>
      </c>
      <c r="E19" s="55">
        <f>E20+E24</f>
        <v>-6350176.2899999991</v>
      </c>
      <c r="F19" s="56"/>
    </row>
    <row r="20" spans="1:6" x14ac:dyDescent="0.2">
      <c r="A20" s="52" t="s">
        <v>490</v>
      </c>
      <c r="B20" s="53" t="s">
        <v>463</v>
      </c>
      <c r="C20" s="54" t="s">
        <v>464</v>
      </c>
      <c r="D20" s="55">
        <f t="shared" ref="D20:D22" si="0">D21</f>
        <v>-36105900</v>
      </c>
      <c r="E20" s="68">
        <f>E21</f>
        <v>-19893545.77</v>
      </c>
      <c r="F20" s="56" t="s">
        <v>449</v>
      </c>
    </row>
    <row r="21" spans="1:6" ht="22.5" x14ac:dyDescent="0.2">
      <c r="A21" s="69" t="s">
        <v>491</v>
      </c>
      <c r="B21" s="70" t="s">
        <v>463</v>
      </c>
      <c r="C21" s="71" t="s">
        <v>492</v>
      </c>
      <c r="D21" s="72">
        <f t="shared" si="0"/>
        <v>-36105900</v>
      </c>
      <c r="E21" s="73">
        <f>E22</f>
        <v>-19893545.77</v>
      </c>
      <c r="F21" s="74" t="s">
        <v>449</v>
      </c>
    </row>
    <row r="22" spans="1:6" ht="22.5" x14ac:dyDescent="0.2">
      <c r="A22" s="75" t="s">
        <v>491</v>
      </c>
      <c r="B22" s="70" t="s">
        <v>463</v>
      </c>
      <c r="C22" s="71" t="s">
        <v>493</v>
      </c>
      <c r="D22" s="72">
        <f t="shared" si="0"/>
        <v>-36105900</v>
      </c>
      <c r="E22" s="73">
        <f>E23</f>
        <v>-19893545.77</v>
      </c>
      <c r="F22" s="74"/>
    </row>
    <row r="23" spans="1:6" ht="22.5" x14ac:dyDescent="0.2">
      <c r="A23" s="75" t="s">
        <v>465</v>
      </c>
      <c r="B23" s="70" t="s">
        <v>463</v>
      </c>
      <c r="C23" s="71" t="s">
        <v>466</v>
      </c>
      <c r="D23" s="72">
        <v>-36105900</v>
      </c>
      <c r="E23" s="73">
        <v>-19893545.77</v>
      </c>
      <c r="F23" s="74"/>
    </row>
    <row r="24" spans="1:6" x14ac:dyDescent="0.2">
      <c r="A24" s="52" t="s">
        <v>494</v>
      </c>
      <c r="B24" s="53" t="s">
        <v>467</v>
      </c>
      <c r="C24" s="54" t="s">
        <v>468</v>
      </c>
      <c r="D24" s="55">
        <f t="shared" ref="D24:E26" si="1">D25</f>
        <v>43735670</v>
      </c>
      <c r="E24" s="55">
        <f t="shared" si="1"/>
        <v>13543369.48</v>
      </c>
      <c r="F24" s="56" t="s">
        <v>449</v>
      </c>
    </row>
    <row r="25" spans="1:6" x14ac:dyDescent="0.2">
      <c r="A25" s="69" t="s">
        <v>495</v>
      </c>
      <c r="B25" s="70" t="s">
        <v>467</v>
      </c>
      <c r="C25" s="71" t="s">
        <v>496</v>
      </c>
      <c r="D25" s="72">
        <f t="shared" si="1"/>
        <v>43735670</v>
      </c>
      <c r="E25" s="72">
        <f t="shared" si="1"/>
        <v>13543369.48</v>
      </c>
      <c r="F25" s="56"/>
    </row>
    <row r="26" spans="1:6" ht="22.5" x14ac:dyDescent="0.2">
      <c r="A26" s="75" t="s">
        <v>497</v>
      </c>
      <c r="B26" s="53" t="s">
        <v>467</v>
      </c>
      <c r="C26" s="71" t="s">
        <v>498</v>
      </c>
      <c r="D26" s="72">
        <f t="shared" si="1"/>
        <v>43735670</v>
      </c>
      <c r="E26" s="72">
        <f t="shared" si="1"/>
        <v>13543369.48</v>
      </c>
      <c r="F26" s="56"/>
    </row>
    <row r="27" spans="1:6" ht="23.25" thickBot="1" x14ac:dyDescent="0.25">
      <c r="A27" s="69" t="s">
        <v>469</v>
      </c>
      <c r="B27" s="70" t="s">
        <v>467</v>
      </c>
      <c r="C27" s="71" t="s">
        <v>470</v>
      </c>
      <c r="D27" s="72">
        <v>43735670</v>
      </c>
      <c r="E27" s="73">
        <v>13543369.48</v>
      </c>
      <c r="F27" s="74" t="s">
        <v>449</v>
      </c>
    </row>
    <row r="28" spans="1:6" ht="12.75" customHeight="1" x14ac:dyDescent="0.2">
      <c r="A28" s="76"/>
      <c r="B28" s="77"/>
      <c r="C28" s="78"/>
      <c r="D28" s="79"/>
      <c r="E28" s="79"/>
      <c r="F28" s="80"/>
    </row>
    <row r="29" spans="1:6" ht="12.75" customHeight="1" x14ac:dyDescent="0.2">
      <c r="A29" s="81"/>
      <c r="B29" s="81"/>
      <c r="C29" s="81"/>
      <c r="D29" s="81"/>
      <c r="E29" s="81"/>
      <c r="F29" s="81"/>
    </row>
    <row r="30" spans="1:6" ht="12.75" customHeight="1" x14ac:dyDescent="0.2">
      <c r="A30" s="81"/>
      <c r="B30" s="81"/>
      <c r="C30" s="81"/>
      <c r="D30" s="81"/>
      <c r="E30" s="81"/>
      <c r="F30" s="81"/>
    </row>
    <row r="31" spans="1:6" ht="12.75" customHeight="1" x14ac:dyDescent="0.2">
      <c r="A31" s="81" t="s">
        <v>499</v>
      </c>
      <c r="B31" s="173" t="s">
        <v>500</v>
      </c>
      <c r="C31" s="173"/>
      <c r="D31" s="81"/>
      <c r="E31" s="81"/>
      <c r="F31" s="81"/>
    </row>
    <row r="32" spans="1:6" ht="12.75" customHeight="1" x14ac:dyDescent="0.2">
      <c r="A32" s="81"/>
      <c r="B32" s="81"/>
      <c r="C32" s="81"/>
      <c r="D32" s="81"/>
      <c r="E32" s="81"/>
      <c r="F32" s="81"/>
    </row>
    <row r="33" spans="1:6" ht="12.75" customHeight="1" x14ac:dyDescent="0.2">
      <c r="A33" s="82" t="s">
        <v>523</v>
      </c>
      <c r="B33" s="81"/>
      <c r="C33" s="81"/>
      <c r="D33" s="81"/>
      <c r="E33" s="81"/>
      <c r="F33" s="81"/>
    </row>
    <row r="34" spans="1:6" ht="12.75" customHeight="1" x14ac:dyDescent="0.2">
      <c r="A34" s="81"/>
      <c r="B34" s="81"/>
      <c r="C34" s="81"/>
      <c r="D34" s="81"/>
      <c r="E34" s="81"/>
      <c r="F34" s="81"/>
    </row>
    <row r="35" spans="1:6" ht="12.75" customHeight="1" x14ac:dyDescent="0.2">
      <c r="A35" s="81" t="s">
        <v>501</v>
      </c>
      <c r="B35" s="81" t="s">
        <v>502</v>
      </c>
      <c r="C35" s="81"/>
      <c r="D35" s="81"/>
      <c r="E35" s="81"/>
      <c r="F35" s="81"/>
    </row>
    <row r="36" spans="1:6" ht="12.75" customHeight="1" x14ac:dyDescent="0.2">
      <c r="A36" s="81"/>
      <c r="B36" s="81"/>
      <c r="C36" s="81"/>
      <c r="D36" s="81"/>
      <c r="E36" s="81"/>
      <c r="F36" s="81"/>
    </row>
    <row r="37" spans="1:6" ht="12.75" customHeight="1" x14ac:dyDescent="0.2">
      <c r="A37" s="81"/>
      <c r="B37" s="81"/>
      <c r="C37" s="81"/>
      <c r="D37" s="81"/>
      <c r="E37" s="81"/>
      <c r="F37" s="81"/>
    </row>
    <row r="38" spans="1:6" ht="12.75" customHeight="1" x14ac:dyDescent="0.2">
      <c r="A38" s="81"/>
      <c r="B38" s="81"/>
      <c r="C38" s="81"/>
      <c r="D38" s="81"/>
      <c r="E38" s="81"/>
      <c r="F38" s="81"/>
    </row>
    <row r="39" spans="1:6" ht="12.75" customHeight="1" x14ac:dyDescent="0.2">
      <c r="A39" s="81"/>
      <c r="B39" s="81"/>
      <c r="C39" s="81"/>
      <c r="D39" s="81"/>
      <c r="E39" s="81"/>
      <c r="F39" s="81"/>
    </row>
    <row r="40" spans="1:6" ht="12.75" customHeight="1" x14ac:dyDescent="0.2">
      <c r="A40" s="83" t="s">
        <v>522</v>
      </c>
      <c r="B40" s="81"/>
      <c r="C40" s="81"/>
      <c r="D40" s="44"/>
      <c r="E40" s="44"/>
      <c r="F40" s="84"/>
    </row>
    <row r="41" spans="1:6" ht="12.75" customHeight="1" x14ac:dyDescent="0.2">
      <c r="A41" s="81"/>
      <c r="B41" s="81"/>
      <c r="C41" s="81"/>
      <c r="D41" s="81"/>
      <c r="E41" s="81"/>
      <c r="F41" s="81"/>
    </row>
    <row r="42" spans="1:6" ht="12.75" customHeight="1" x14ac:dyDescent="0.2">
      <c r="A42" s="81"/>
      <c r="B42" s="81"/>
      <c r="C42" s="81"/>
      <c r="D42" s="81"/>
      <c r="E42" s="81"/>
      <c r="F42" s="81"/>
    </row>
    <row r="43" spans="1:6" ht="12.75" customHeight="1" x14ac:dyDescent="0.2">
      <c r="A43" s="81"/>
      <c r="B43" s="81"/>
      <c r="C43" s="81"/>
      <c r="D43" s="81"/>
      <c r="E43" s="81"/>
      <c r="F43" s="81"/>
    </row>
    <row r="44" spans="1:6" ht="12.75" customHeight="1" x14ac:dyDescent="0.2">
      <c r="A44" s="85"/>
      <c r="B44" s="85"/>
      <c r="C44" s="85"/>
      <c r="D44" s="85"/>
      <c r="E44" s="85"/>
      <c r="F44" s="85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471</v>
      </c>
      <c r="B1" t="s">
        <v>472</v>
      </c>
    </row>
    <row r="2" spans="1:2" x14ac:dyDescent="0.25">
      <c r="A2" t="s">
        <v>473</v>
      </c>
      <c r="B2" t="s">
        <v>474</v>
      </c>
    </row>
    <row r="3" spans="1:2" x14ac:dyDescent="0.25">
      <c r="A3" t="s">
        <v>475</v>
      </c>
      <c r="B3" t="s">
        <v>6</v>
      </c>
    </row>
    <row r="4" spans="1:2" x14ac:dyDescent="0.25">
      <c r="A4" t="s">
        <v>476</v>
      </c>
      <c r="B4" t="s">
        <v>477</v>
      </c>
    </row>
    <row r="5" spans="1:2" x14ac:dyDescent="0.25">
      <c r="A5" t="s">
        <v>478</v>
      </c>
      <c r="B5" t="s">
        <v>479</v>
      </c>
    </row>
    <row r="6" spans="1:2" x14ac:dyDescent="0.25">
      <c r="A6" t="s">
        <v>480</v>
      </c>
      <c r="B6" t="s">
        <v>472</v>
      </c>
    </row>
    <row r="7" spans="1:2" x14ac:dyDescent="0.25">
      <c r="A7" t="s">
        <v>481</v>
      </c>
      <c r="B7" t="s">
        <v>0</v>
      </c>
    </row>
    <row r="8" spans="1:2" x14ac:dyDescent="0.25">
      <c r="A8" t="s">
        <v>482</v>
      </c>
      <c r="B8" t="s">
        <v>0</v>
      </c>
    </row>
    <row r="9" spans="1:2" x14ac:dyDescent="0.25">
      <c r="A9" t="s">
        <v>483</v>
      </c>
      <c r="B9" t="s">
        <v>484</v>
      </c>
    </row>
    <row r="10" spans="1:2" x14ac:dyDescent="0.25">
      <c r="A10" t="s">
        <v>485</v>
      </c>
      <c r="B10" t="s">
        <v>17</v>
      </c>
    </row>
    <row r="11" spans="1:2" x14ac:dyDescent="0.25">
      <c r="A11" t="s">
        <v>486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Buh</cp:lastModifiedBy>
  <cp:lastPrinted>2025-05-19T12:23:08Z</cp:lastPrinted>
  <dcterms:created xsi:type="dcterms:W3CDTF">2025-05-16T07:15:18Z</dcterms:created>
  <dcterms:modified xsi:type="dcterms:W3CDTF">2025-06-05T08:45:50Z</dcterms:modified>
</cp:coreProperties>
</file>