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Все года" r:id="rId1" sheetId="1" state="visible"/>
  </sheets>
  <definedNames>
    <definedName hidden="false" localSheetId="0" name="_xlnm.Print_Area">'Все года'!$A$6:$I$79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<sst xmlns="http://schemas.openxmlformats.org/spreadsheetml/2006/main" xmlns:a="http://schemas.openxmlformats.org/drawingml/2006/main" xmlns:a15="http://schemas.microsoft.com/office/drawing/2012/main" xmlns:asvg="http://schemas.microsoft.com/office/drawing/2016/SVG/main" xmlns:c="http://schemas.openxmlformats.org/drawingml/2006/chart" xmlns:co="http://ncloudtech.com" xmlns:co-ooxml="http://ncloudtech.com/ooxml" xmlns:m="http://schemas.openxmlformats.org/officeDocument/2006/math" xmlns:mc="http://schemas.openxmlformats.org/markup-compatibility/2006" xmlns:o="urn:schemas-microsoft-com:office:office" xmlns:p="http://schemas.openxmlformats.org/presentationml/2006/main" xmlns:pic="http://schemas.openxmlformats.org/drawingml/2006/picture" xmlns:r="http://schemas.openxmlformats.org/officeDocument/2006/relationships" xmlns:s="http://schemas.openxmlformats.org/officeDocument/2006/sharedTypes" xmlns:sl="http://schemas.openxmlformats.org/schemaLibrary/2006/main" xmlns:v="urn:schemas-microsoft-com:vml" xmlns:w="http://schemas.openxmlformats.org/wordprocessingml/2006/main" xmlns:w14="http://schemas.microsoft.com/office/word/2010/wordml" xmlns:w15="http://schemas.microsoft.com/office/word/2012/wordml" xmlns:wp="http://schemas.openxmlformats.org/drawingml/2006/wordprocessingDrawing" xmlns:wpg="http://schemas.microsoft.com/office/word/2010/wordprocessingGroup" xmlns:wps="http://schemas.microsoft.com/office/word/2010/wordprocessingShape" xmlns:x="urn:schemas-microsoft-com:office:excel" xmlns:x14="http://schemas.microsoft.com/office/spreadsheetml/2009/9/main" xmlns:xdr="http://schemas.openxmlformats.org/drawingml/2006/spreadsheetDrawing" xmlns:xm="http://schemas.microsoft.com/office/excel/2006/main" mc:Ignorable="co co-ooxml w14 x14 w15">
  <si>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5</t>
  </si>
  <si>
    <t>к решению Собрания депутатов Михайловского сельского поселения</t>
  </si>
  <si>
    <t>от 18.03.2025 № 52 "О внесении изменений к Решению Собрания депутатов</t>
  </si>
  <si>
    <t xml:space="preserve">Михайловского сельского поселения от 24.12.2024 № 44 "О бюджете </t>
  </si>
  <si>
    <t xml:space="preserve">Михайловского сельского Красносулинского района на 2025 год и на </t>
  </si>
  <si>
    <t>плановый период 2026 и 2027 годов"</t>
  </si>
  <si>
    <t>от 24.12.2024  № 44 "О бюджете Михайловского сельского поселения</t>
  </si>
  <si>
    <t>Красносулинского района на 2025 год и на плановый период 2026 и 2027 годов"</t>
  </si>
  <si>
    <t>Распределение бюджетных ассигнований по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расходов, разделам, подразделам классификации расходов бюджетов на 2025 год и на плановый период 2026 и 2027 годов</t>
  </si>
  <si>
    <t xml:space="preserve"> (тыс. руб.)</t>
  </si>
  <si>
    <t>Наименование</t>
  </si>
  <si>
    <t>ЦСР</t>
  </si>
  <si>
    <t>ВР</t>
  </si>
  <si>
    <t>РЗ</t>
  </si>
  <si>
    <t>ПР</t>
  </si>
  <si>
    <t>2025 г.</t>
  </si>
  <si>
    <t>2026 г.</t>
  </si>
  <si>
    <t>2027 г.</t>
  </si>
  <si>
    <t>Всего</t>
  </si>
  <si>
    <t>Муниципальная программа  Михайловского сельского поселения «Управление муниципальными финансами»</t>
  </si>
  <si>
    <t>01</t>
  </si>
  <si>
    <t xml:space="preserve">Комплекс процессных мероприятий "Нормативно-методическое обеспечение и организация бюджетного процесса" </t>
  </si>
  <si>
    <t>01 4 02</t>
  </si>
  <si>
    <t>Расходы на выплаты по оплате труда работников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</si>
  <si>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01 4 02 00110</t>
  </si>
  <si>
    <t>120</t>
  </si>
  <si>
    <t>04</t>
  </si>
  <si>
    <t>Расходы на обеспечение функций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</si>
  <si>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01 4 02 00190</t>
  </si>
  <si>
    <t>240</t>
  </si>
  <si>
    <t>Финансовое обеспечение иных расходов бюджета поселения (Уплата налогов, сборов и иных платежей)</t>
  </si>
  <si>
    <t>01 4 02 99990</t>
  </si>
  <si>
    <t>850</t>
  </si>
  <si>
    <t>13</t>
  </si>
  <si>
    <t>Муниципальная программа Михайловского сельского поселения «Муниципальная политика»</t>
  </si>
  <si>
    <t>02</t>
  </si>
  <si>
    <r>
      <t xml:space="preserve">Комплекс процессных мероприятий </t>
    </r>
    <r>
      <rPr>
        <rFont val="Calibri"/>
        <color rgb="000000" tint="0"/>
        <sz val="11"/>
      </rPr>
      <t>«</t>
    </r>
    <r>
      <rPr>
        <rFont val="Times New Roman"/>
        <color rgb="000000" tint="0"/>
        <sz val="11"/>
      </rPr>
      <t>Развитие муниципального управления и муниципальной службы в Михайловском сельском поселении»</t>
    </r>
  </si>
  <si>
    <t>02 4 01</t>
  </si>
  <si>
    <t>Мероприятия по повышению профессиональной компетенции кадров муниципального управления  (Иные закупки товаров, работ и услуг для обеспечения государственных (муниципальных) нужд)</t>
  </si>
  <si>
    <t>02 4 01 20010</t>
  </si>
  <si>
    <t>07</t>
  </si>
  <si>
    <t>05</t>
  </si>
  <si>
    <t>Мероприятия по диспансеризации муниципальных служащих Михайловского сельского поселения  (Иные закупки товаров, работ и услуг для обеспечения государственных (муниципальных) нужд)</t>
  </si>
  <si>
    <t>02 4 01 20260</t>
  </si>
  <si>
    <t>Взносы в Ассоциацию "Совет муниципальных образований Ростовской области" (Уплата налогов, сборов и иных платежей)</t>
  </si>
  <si>
    <t>02 4 01 20290</t>
  </si>
  <si>
    <t>Комплекс процессных мероприятий «Реализация муниципальной информационной политики»</t>
  </si>
  <si>
    <t>02 4 02</t>
  </si>
  <si>
    <t>Обнародование,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(Иные закупки товаров, работ и услуг для обеспечения государственных (муниципальных) нужд)</t>
  </si>
  <si>
    <t>02 4 02 20020</t>
  </si>
  <si>
    <t>Мероприятия по обеспечению доступа населения к информации о деятельности Администрации Михайловского сельского поселения (Иные закупки товаров, работ и услуг для обеспечения государственных (муниципальных) нужд)</t>
  </si>
  <si>
    <t>02 4 02 20200</t>
  </si>
  <si>
    <t>Комплекс процессных мероприятий "Социальная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лет"</t>
  </si>
  <si>
    <t>02 4 03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</si>
  <si>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(Публичные нормативные социальные выплаты гражданам)</t>
  </si>
  <si>
    <t>02 4 03 11022</t>
  </si>
  <si>
    <t>310</t>
  </si>
  <si>
    <t>10</t>
  </si>
  <si>
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</si>
  <si>
    <t>03</t>
  </si>
  <si>
    <r>
      <t>Комплекс процессных мероприятий</t>
    </r>
    <r>
      <rPr>
        <rFont val="Calibri"/>
        <color rgb="000000" tint="0"/>
        <sz val="11"/>
      </rPr>
      <t xml:space="preserve"> </t>
    </r>
    <r>
      <rPr>
        <rFont val="Times New Roman"/>
        <color rgb="000000" tint="0"/>
        <sz val="12"/>
      </rPr>
      <t>«Пожарная безопасность»</t>
    </r>
  </si>
  <si>
    <t>03 4 01</t>
  </si>
  <si>
    <t>Мероприятия по повышению уровня пожарной безопасности населения и территории поселения (Иные закупки товаров, работ и услуг для обеспечения государственных (муниципальных) нужд)</t>
  </si>
  <si>
    <t>03 4 01 20030</t>
  </si>
  <si>
    <t>Комплекс процессных мероприятий «Обеспечение безопасности на водных объектах»</t>
  </si>
  <si>
    <t>03 4 02</t>
  </si>
  <si>
    <t>Мероприятия по предупреждению происшествий на водных объектах (Иные закупки товаров, работ и услуг для обеспечения государственных (муниципальных) нужд)</t>
  </si>
  <si>
    <t>03 4 02 20050</t>
  </si>
  <si>
    <t>Комплекс процессных мероприятий «Профилактика межнациональных конфликтов, экстремизма и терроризма на территории Михайловского сельского поселения»</t>
  </si>
  <si>
    <t>03 4 03</t>
  </si>
  <si>
    <t>Мероприятия по информационно-пропагандистскому противодействию экстремизму и терроризму (Иные закупки товаров, работ и услуг для обеспечения государственных (муниципальных) нужд)</t>
  </si>
  <si>
    <t>03 4 03 20040</t>
  </si>
  <si>
    <t>Муниципальная программа Михайловского сельского поселения «Развитие транспортной системы»</t>
  </si>
  <si>
    <t>Комплекс процессных мероприятий «Развитие транспортной инфраструктуры Михайловского сельского поселения»</t>
  </si>
  <si>
    <t>04 4 01</t>
  </si>
  <si>
    <t>Мероприятия по содержанию и ремонту автомобильных дорог общего пользования местного значения и искусственных сооружений на них (Иные закупки товаров, работ и услуг для обеспечения государственных (муниципальных) нужд)</t>
  </si>
  <si>
    <t>04 4 01 20060</t>
  </si>
  <si>
    <t>09</t>
  </si>
  <si>
    <t>Муниципальная  программа Михайловского сельского поселения «Благоустройство территории и жилищно-коммунальное хозяйство»</t>
  </si>
  <si>
    <t>Комплекс процессных мероприятий «Развитие жилищно-коммунального хозяйства Михайловского сельского поселения»</t>
  </si>
  <si>
    <t>05 4 01</t>
  </si>
  <si>
    <t>Мероприятия по содержанию и ремонту объектов коммунального хозяйства (Иные закупки товаров, работ и услуг для обеспечения государственных (муниципальных) нужд)</t>
  </si>
  <si>
    <t>05 4 01 20090</t>
  </si>
  <si>
    <t>Взносы "Ростовскому областному фонду содействия капитальному ремонту" на капитальный ремонт общего имущества многоквартирных домов (Иные закупки товаров, работ и услуг для обеспечения государственных (муниципальных) нужд)</t>
  </si>
  <si>
    <t>05 4 01 20250</t>
  </si>
  <si>
    <t>Мероприятия по газификации Михайловского сельского поселения (Иные закупки товаров, работ и услуг для обеспечения государственных (муниципальных) нужд)</t>
  </si>
  <si>
    <t>05 4 01 20320</t>
  </si>
  <si>
    <t>Мероприятия по содержанию и обслуживанию объектов жилищного хозяйства  (Иные закупки товаров, работ и услуг для обеспечения государственных (муниципальных) нужд)</t>
  </si>
  <si>
    <t>05 4 01 20360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</si>
  <si>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(Бюджетные инвестиции)</t>
  </si>
  <si>
    <t>05 4 01 S3160</t>
  </si>
  <si>
    <t>Расходы на возмещение предприятиям жилищно-коммунального хозяйства части платы граждан за коммунальные услуги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</si>
  <si>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 4 01 S3660</t>
  </si>
  <si>
    <t>Расходы на возмещение предприятиям жилищно-коммунального хозяйства части платы граждан за услуги по теплоснабжению и горячему водоснабжению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</si>
  <si>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 4 01 9Т100</t>
  </si>
  <si>
    <t>Комплекс процессных мероприятий «Благоустройство территории Михайловского сельского поселения»</t>
  </si>
  <si>
    <t>05 4 02</t>
  </si>
  <si>
    <t>Мероприятия по организации уличного освещения, содержания и ремонта объектов уличного освещения (Иные закупки товаров, работ и услуг для обеспечения государственных (муниципальных) нужд)</t>
  </si>
  <si>
    <t>05 4 02 20100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</si>
  <si>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(Иные закупки товаров, работ и услуг для обеспечения государственных (муниципальных) нужд)</t>
  </si>
  <si>
    <t>05 4 02 20120</t>
  </si>
  <si>
    <t>Мероприятия по содержанию и ремонту объектов благоустройства и мест общего пользования (Иные закупки товаров, работ и услуг для обеспечения государственных (муниципальных) нужд)</t>
  </si>
  <si>
    <t>05 4 02 20130</t>
  </si>
  <si>
    <t>Муниципальная программа Михайловского сельского поселения «Развитие культуры»</t>
  </si>
  <si>
    <t>06</t>
  </si>
  <si>
    <t>Комплекс процессных мероприятий «Развитие культурно-досуговой деятельности»</t>
  </si>
  <si>
    <t>06 4 01</t>
  </si>
  <si>
    <t>Расходы на обеспечение деятельности (оказание услуг) муниципальных учреждений Михайловского сельского поселения (Субсидии бюджетным учреждениям)</t>
  </si>
  <si>
    <t>06 4 1 00590</t>
  </si>
  <si>
    <t>610</t>
  </si>
  <si>
    <t>08</t>
  </si>
  <si>
    <t>Муниципальная программа Михайловского сельского поселения «Развитие физической культуры и спорта»</t>
  </si>
  <si>
    <t>Комплекс процессных мероприятий «Развитие спортивной и физкультурно-оздоровительной деятельности»</t>
  </si>
  <si>
    <t>07 4 01</t>
  </si>
  <si>
    <t>Расходы на организацию спортивно массовых мероприятий (Иные закупки товаров, работ и услуг для обеспечения государственных (муниципальных) нужд)</t>
  </si>
  <si>
    <t>07 4 01 20140</t>
  </si>
  <si>
    <t>11</t>
  </si>
  <si>
    <t>Мероприятия по устройству и оснащению спортивных площадок (Иные закупки товаров, работ и услуг для обеспечения государственных (муниципальных) нужд)</t>
  </si>
  <si>
    <t>07 4 01 20350</t>
  </si>
  <si>
    <t>Расходы на мероприятия организационного и технического характера, возникающие при реализации проектов (Иные закупки товаров, работ и услуг для обеспечения государственных (муниципальных) нужд)</t>
  </si>
  <si>
    <t>07 4 01 20280</t>
  </si>
  <si>
    <t>Муниципальная программа Михайловского сельского поселения "Комплексное развитие сельских территорий"</t>
  </si>
  <si>
    <t>Муниципальный проект "Создание и развитие инфраструктуры на сельских территориях"</t>
  </si>
  <si>
    <t>08 2 01</t>
  </si>
  <si>
    <t>Расходы на обеспечение комплексного развития сельских территорий (Субсидия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территорий: Благоустройство зоны отдыха в х. Холодный Плес, ул. Октябрьская) (Иные закупки товаров, работ и услуг для обеспечения государственных (муниципальных) нужд)</t>
  </si>
  <si>
    <t xml:space="preserve">08 2 01 L5762 </t>
  </si>
  <si>
    <t>Непрограммные расходы органа местного самоуправления Михайловского сельского поселения</t>
  </si>
  <si>
    <t>99</t>
  </si>
  <si>
    <t>Финансовое обеспечение непредвиденных расходов</t>
  </si>
  <si>
    <t>99 1</t>
  </si>
  <si>
    <t>Резервный фонд Администрации Михайловского сельского поселения на финансовое обеспечение непредвиденных расходов (Резервные средства)</t>
  </si>
  <si>
    <t>99 1 00 90100</t>
  </si>
  <si>
    <t>870</t>
  </si>
  <si>
    <t>Иные непрограммные расходы</t>
  </si>
  <si>
    <t>99 9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</si>
  <si>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(Иные закупки товаров, работ и услуг для обеспечения государственных (муниципальных) нужд)</t>
  </si>
  <si>
    <t>99 9 00 20210</t>
  </si>
  <si>
    <t>12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</si>
  <si>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(Иные закупки товаров, работ и услуг для обеспечения государственных (муниципальных) нужд)</t>
  </si>
  <si>
    <t>99 9 00 20310</t>
  </si>
  <si>
    <t>Расходы на осуществление первичного воинского учета органами местного самоуправления поселений, муниципальных и городских округов  (Расходы на выплаты персоналу государственных (муниципальных) органов)</t>
  </si>
  <si>
    <t>99 9 00 51180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</si>
  <si>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</si>
  <si>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99 9 00 72390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</si>
  <si>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(Иные межбюджетные трансферты)</t>
  </si>
  <si>
    <t>99 9 00 85010</t>
  </si>
  <si>
    <t>Условно утверждаемые расходы (Специальные расходы)</t>
  </si>
  <si>
    <t>99 9 00 90110</t>
  </si>
  <si>
    <t>880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</si>
</sst>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%" formatCode="0%" numFmtId="1001"/>
    <numFmt co:extendedFormatCode="@" formatCode="@" numFmtId="1002"/>
    <numFmt co:extendedFormatCode="#,##0.0" formatCode="#,##0.0" numFmtId="1003"/>
    <numFmt co:extendedFormatCode="?" formatCode="?" numFmtId="1004"/>
  </numFmts>
  <fonts count="13">
    <font>
      <name val="Calibri"/>
      <color rgb="000000" tint="0"/>
      <sz val="11"/>
    </font>
    <font>
      <color rgb="000000" tint="0"/>
      <sz val="11"/>
      <scheme val="minor"/>
    </font>
    <font>
      <name val="Times New Roman"/>
      <b val="true"/>
      <sz val="10"/>
    </font>
    <font>
      <name val="Times New Roman"/>
      <sz val="10"/>
    </font>
    <font>
      <name val="Arial"/>
      <sz val="10"/>
    </font>
    <font>
      <name val="Times New Roman"/>
      <sz val="14"/>
    </font>
    <font>
      <name val="Times New Roman"/>
      <color rgb="000000" tint="0"/>
      <sz val="11"/>
    </font>
    <font>
      <name val="Times New Roman"/>
      <color rgb="000000" tint="0"/>
      <sz val="12"/>
    </font>
    <font>
      <name val="Times New Roman"/>
      <b val="true"/>
      <sz val="14"/>
    </font>
    <font>
      <name val="Times New Roman"/>
      <color rgb="000000" tint="0"/>
      <sz val="14"/>
    </font>
    <font>
      <name val="Times New Roman"/>
      <b val="true"/>
      <sz val="12"/>
    </font>
    <font>
      <name val="Times New Roman"/>
      <color theme="1" tint="0"/>
      <sz val="12"/>
    </font>
    <font>
      <name val="Times New Roman"/>
      <sz val="12"/>
    </font>
  </fonts>
  <fills count="3">
    <fill>
      <patternFill patternType="none"/>
    </fill>
    <fill>
      <patternFill patternType="gray125"/>
    </fill>
    <fill>
      <patternFill patternType="solid">
        <fgColor theme="0" tint="0"/>
      </patternFill>
    </fill>
  </fills>
  <borders count="5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33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right" vertical="center"/>
    </xf>
    <xf applyAlignment="true" applyFont="true" applyNumberFormat="true" borderId="0" fillId="0" fontId="3" numFmtId="1000" quotePrefix="false">
      <alignment horizontal="right" vertical="center"/>
    </xf>
    <xf applyAlignment="true" applyFont="true" applyNumberFormat="true" borderId="0" fillId="0" fontId="4" numFmtId="1000" quotePrefix="false">
      <alignment vertical="center"/>
    </xf>
    <xf applyAlignment="true" applyFont="true" applyNumberFormat="true" borderId="0" fillId="0" fontId="1" numFmtId="1000" quotePrefix="false">
      <alignment vertical="center"/>
    </xf>
    <xf applyAlignment="true" applyFont="true" applyNumberFormat="true" borderId="0" fillId="0" fontId="5" numFmtId="1000" quotePrefix="false">
      <alignment horizontal="center" vertical="center"/>
    </xf>
    <xf applyAlignment="true" applyFont="true" applyNumberFormat="true" borderId="0" fillId="0" fontId="2" numFmtId="1000" quotePrefix="false">
      <alignment vertical="center"/>
    </xf>
    <xf applyAlignment="true" applyFont="true" applyNumberFormat="true" borderId="0" fillId="0" fontId="2" numFmtId="1000" quotePrefix="false">
      <alignment horizontal="right" vertical="top"/>
    </xf>
    <xf applyAlignment="true" applyFont="true" applyNumberFormat="true" borderId="0" fillId="0" fontId="6" numFmtId="1000" quotePrefix="false">
      <alignment vertical="center"/>
    </xf>
    <xf applyAlignment="true" applyFont="true" applyNumberFormat="true" borderId="0" fillId="0" fontId="3" numFmtId="1000" quotePrefix="false">
      <alignment vertical="center"/>
    </xf>
    <xf applyAlignment="true" applyFont="true" applyNumberFormat="true" borderId="0" fillId="0" fontId="5" numFmtId="1001" quotePrefix="false">
      <alignment horizontal="center" vertical="center"/>
    </xf>
    <xf applyFont="true" applyNumberFormat="true" borderId="0" fillId="0" fontId="6" numFmtId="1000" quotePrefix="false"/>
    <xf applyAlignment="true" applyFont="true" applyNumberFormat="true" borderId="0" fillId="0" fontId="7" numFmtId="1000" quotePrefix="false">
      <alignment wrapText="true"/>
    </xf>
    <xf applyAlignment="true" applyFont="true" applyNumberFormat="true" borderId="0" fillId="0" fontId="7" numFmtId="1000" quotePrefix="false">
      <alignment horizontal="right" vertical="center"/>
    </xf>
    <xf applyAlignment="true" applyFont="true" applyNumberFormat="true" borderId="0" fillId="0" fontId="8" numFmtId="1000" quotePrefix="false">
      <alignment horizontal="center" vertical="center" wrapText="true"/>
    </xf>
    <xf applyAlignment="true" applyFont="true" applyNumberFormat="true" borderId="0" fillId="0" fontId="9" numFmtId="1000" quotePrefix="false">
      <alignment horizontal="center" vertical="center" wrapText="true"/>
    </xf>
    <xf applyAlignment="true" applyFont="true" applyNumberFormat="true" borderId="0" fillId="0" fontId="9" numFmtId="1000" quotePrefix="false">
      <alignment horizontal="right" vertical="center" wrapText="true"/>
    </xf>
    <xf applyAlignment="true" applyBorder="true" applyFont="true" applyNumberFormat="true" borderId="1" fillId="0" fontId="7" numFmtId="1000" quotePrefix="false">
      <alignment horizontal="right" vertical="center" wrapText="true"/>
    </xf>
    <xf applyAlignment="true" applyBorder="true" applyFont="true" applyNumberFormat="true" borderId="2" fillId="0" fontId="7" numFmtId="1000" quotePrefix="false">
      <alignment horizontal="right" vertical="center" wrapText="true"/>
    </xf>
    <xf applyAlignment="true" applyBorder="true" applyFont="true" applyNumberFormat="true" borderId="3" fillId="0" fontId="10" numFmtId="1000" quotePrefix="false">
      <alignment horizontal="center" vertical="center" wrapText="true"/>
    </xf>
    <xf applyAlignment="true" applyBorder="true" applyFont="true" applyNumberFormat="true" borderId="4" fillId="0" fontId="10" numFmtId="1000" quotePrefix="false">
      <alignment horizontal="center" vertical="center" wrapText="true"/>
    </xf>
    <xf applyAlignment="true" applyBorder="true" applyFont="true" applyNumberFormat="true" borderId="3" fillId="0" fontId="7" numFmtId="1000" quotePrefix="false">
      <alignment vertical="center" wrapText="true"/>
    </xf>
    <xf applyAlignment="true" applyBorder="true" applyFont="true" applyNumberFormat="true" borderId="3" fillId="0" fontId="7" numFmtId="1002" quotePrefix="false">
      <alignment horizontal="center" vertical="center" wrapText="true"/>
    </xf>
    <xf applyAlignment="true" applyBorder="true" applyFont="true" applyNumberFormat="true" borderId="3" fillId="0" fontId="7" numFmtId="1000" quotePrefix="false">
      <alignment horizontal="center" vertical="center" wrapText="true"/>
    </xf>
    <xf applyAlignment="true" applyBorder="true" applyFont="true" applyNumberFormat="true" borderId="3" fillId="0" fontId="7" numFmtId="1003" quotePrefix="false">
      <alignment horizontal="right" vertical="center" wrapText="true"/>
    </xf>
    <xf applyAlignment="true" applyBorder="true" applyFont="true" applyNumberFormat="true" borderId="3" fillId="0" fontId="7" numFmtId="1002" quotePrefix="false">
      <alignment horizontal="justify" vertical="center" wrapText="true"/>
    </xf>
    <xf applyAlignment="true" applyBorder="true" applyFont="true" applyNumberFormat="true" borderId="3" fillId="0" fontId="7" numFmtId="1004" quotePrefix="false">
      <alignment horizontal="justify" vertical="center" wrapText="true"/>
    </xf>
    <xf applyAlignment="true" applyBorder="true" applyFont="true" applyNumberFormat="true" borderId="3" fillId="0" fontId="7" numFmtId="1003" quotePrefix="false">
      <alignment horizontal="right" vertical="center"/>
    </xf>
    <xf applyAlignment="true" applyBorder="true" applyFont="true" applyNumberFormat="true" borderId="3" fillId="0" fontId="7" numFmtId="1004" quotePrefix="false">
      <alignment vertical="center" wrapText="true"/>
    </xf>
    <xf applyAlignment="true" applyBorder="true" applyFont="true" applyNumberFormat="true" borderId="3" fillId="0" fontId="11" numFmtId="1000" quotePrefix="false">
      <alignment horizontal="left" vertical="center" wrapText="true"/>
    </xf>
    <xf applyAlignment="true" applyBorder="true" applyFont="true" applyNumberFormat="true" borderId="3" fillId="0" fontId="7" numFmtId="1002" quotePrefix="false">
      <alignment horizontal="left" vertical="center" wrapText="true"/>
    </xf>
    <xf applyAlignment="true" applyBorder="true" applyFill="true" applyFont="true" applyNumberFormat="true" borderId="3" fillId="2" fontId="7" numFmtId="1003" quotePrefix="false">
      <alignment horizontal="right" vertical="center" wrapText="true"/>
    </xf>
    <xf applyAlignment="true" applyBorder="true" applyFont="true" applyNumberFormat="true" borderId="3" fillId="0" fontId="12" numFmtId="1002" quotePrefix="false">
      <alignment horizontal="center" vertic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J79"/>
  <sheetViews>
    <sheetView showZeros="true" workbookViewId="0"/>
  </sheetViews>
  <sheetFormatPr baseColWidth="8" customHeight="true" defaultColWidth="9.14062530925693" defaultRowHeight="14.4499998092651" zeroHeight="false"/>
  <cols>
    <col customWidth="true" max="1" min="1" outlineLevel="0" width="2.14062497092456"/>
    <col customWidth="true" max="2" min="2" outlineLevel="0" width="81.4257785915799"/>
    <col customWidth="true" max="3" min="3" outlineLevel="0" width="16.2851559889819"/>
    <col customWidth="true" max="4" min="4" outlineLevel="0" width="5.71093728722066"/>
    <col customWidth="true" max="6" min="5" outlineLevel="0" width="4.71093745638684"/>
    <col customWidth="true" max="9" min="7" outlineLevel="0" width="16.7109377947192"/>
  </cols>
  <sheetData>
    <row outlineLevel="0" r="1">
      <c r="I1" s="1" t="s">
        <v>0</v>
      </c>
    </row>
    <row outlineLevel="0" r="2">
      <c r="I2" s="2" t="s">
        <v>1</v>
      </c>
    </row>
    <row outlineLevel="0" r="3">
      <c r="I3" s="2" t="s">
        <v>2</v>
      </c>
    </row>
    <row outlineLevel="0" r="4">
      <c r="I4" s="2" t="s">
        <v>3</v>
      </c>
    </row>
    <row outlineLevel="0" r="5">
      <c r="I5" s="2" t="s">
        <v>4</v>
      </c>
    </row>
    <row customFormat="true" ht="12.75" outlineLevel="0" r="6" s="3">
      <c r="D6" s="2" t="n"/>
      <c r="E6" s="2" t="n"/>
      <c r="F6" s="2" t="n"/>
      <c r="I6" s="2" t="s">
        <v>5</v>
      </c>
      <c r="J6" s="2" t="n"/>
    </row>
    <row customFormat="true" ht="12.75" outlineLevel="0" r="7" s="3">
      <c r="D7" s="2" t="n"/>
      <c r="E7" s="2" t="n"/>
      <c r="F7" s="2" t="n"/>
      <c r="I7" s="2" t="n"/>
      <c r="J7" s="2" t="n"/>
    </row>
    <row customFormat="true" ht="12.75" outlineLevel="0" r="8" s="3">
      <c r="D8" s="2" t="n"/>
      <c r="E8" s="2" t="n"/>
      <c r="F8" s="2" t="n"/>
      <c r="I8" s="2" t="n"/>
      <c r="J8" s="2" t="n"/>
    </row>
    <row customFormat="true" customHeight="true" ht="13.5" outlineLevel="0" r="9" s="4">
      <c r="B9" s="5" t="n"/>
      <c r="D9" s="6" t="n"/>
      <c r="E9" s="6" t="n"/>
      <c r="F9" s="6" t="n"/>
      <c r="I9" s="7" t="s">
        <v>0</v>
      </c>
      <c r="J9" s="8" t="n"/>
    </row>
    <row customFormat="true" customHeight="true" ht="13.5" outlineLevel="0" r="10" s="4">
      <c r="B10" s="5" t="n"/>
      <c r="D10" s="9" t="n"/>
      <c r="E10" s="9" t="n"/>
      <c r="F10" s="9" t="n"/>
      <c r="I10" s="2" t="s">
        <v>1</v>
      </c>
    </row>
    <row customFormat="true" customHeight="true" ht="13.5" outlineLevel="0" r="11" s="4">
      <c r="B11" s="10" t="n"/>
      <c r="D11" s="9" t="n"/>
      <c r="E11" s="9" t="n"/>
      <c r="F11" s="9" t="n"/>
      <c r="I11" s="2" t="s">
        <v>6</v>
      </c>
    </row>
    <row customFormat="true" customHeight="true" ht="13.5" outlineLevel="0" r="12" s="4">
      <c r="B12" s="5" t="n"/>
      <c r="D12" s="9" t="n"/>
      <c r="E12" s="9" t="n"/>
      <c r="F12" s="9" t="n"/>
      <c r="I12" s="2" t="s">
        <v>7</v>
      </c>
    </row>
    <row customFormat="true" ht="15.75" outlineLevel="0" r="13" s="11">
      <c r="B13" s="12" t="n"/>
      <c r="C13" s="12" t="n"/>
      <c r="D13" s="12" t="n"/>
      <c r="E13" s="12" t="n"/>
      <c r="F13" s="12" t="n"/>
      <c r="G13" s="13" t="n"/>
      <c r="H13" s="13" t="n"/>
      <c r="I13" s="13" t="n"/>
    </row>
    <row customFormat="true" customHeight="true" ht="72.75" outlineLevel="0" r="14" s="11">
      <c r="B14" s="14" t="s">
        <v>8</v>
      </c>
      <c r="C14" s="14" t="s"/>
      <c r="D14" s="14" t="s"/>
      <c r="E14" s="14" t="s"/>
      <c r="F14" s="14" t="s"/>
      <c r="G14" s="14" t="s"/>
      <c r="H14" s="14" t="s"/>
      <c r="I14" s="14" t="s"/>
    </row>
    <row customHeight="true" ht="17.1000003814697" outlineLevel="0" r="15">
      <c r="B15" s="15" t="n"/>
      <c r="C15" s="15" t="n"/>
      <c r="D15" s="15" t="n"/>
      <c r="E15" s="15" t="n"/>
      <c r="F15" s="15" t="n"/>
      <c r="G15" s="16" t="n"/>
      <c r="H15" s="17" t="s">
        <v>9</v>
      </c>
      <c r="I15" s="18" t="s"/>
    </row>
    <row customHeight="true" ht="15" outlineLevel="0" r="16">
      <c r="B16" s="19" t="s">
        <v>10</v>
      </c>
      <c r="C16" s="19" t="s">
        <v>11</v>
      </c>
      <c r="D16" s="19" t="s">
        <v>12</v>
      </c>
      <c r="E16" s="19" t="s">
        <v>13</v>
      </c>
      <c r="F16" s="19" t="s">
        <v>14</v>
      </c>
      <c r="G16" s="19" t="s">
        <v>15</v>
      </c>
      <c r="H16" s="19" t="s">
        <v>16</v>
      </c>
      <c r="I16" s="19" t="s">
        <v>17</v>
      </c>
    </row>
    <row customHeight="true" ht="15" outlineLevel="0" r="17">
      <c r="B17" s="20" t="s"/>
      <c r="C17" s="20" t="s"/>
      <c r="D17" s="20" t="s"/>
      <c r="E17" s="20" t="s"/>
      <c r="F17" s="20" t="s"/>
      <c r="G17" s="20" t="s"/>
      <c r="H17" s="20" t="s"/>
      <c r="I17" s="20" t="s"/>
    </row>
    <row customFormat="true" customHeight="true" ht="17.1000003814697" outlineLevel="0" r="18" s="4">
      <c r="B18" s="21" t="s">
        <v>18</v>
      </c>
      <c r="C18" s="22" t="n"/>
      <c r="D18" s="23" t="n"/>
      <c r="E18" s="22" t="n"/>
      <c r="F18" s="22" t="n"/>
      <c r="G18" s="24" t="n">
        <f aca="false" ca="false" dt2D="false" dtr="false" t="normal">SUM(G19+G24+G34+G41+G44+G57+G60+G65+G68)</f>
        <v>43382.700000000004</v>
      </c>
      <c r="H18" s="24" t="n">
        <f aca="false" ca="false" dt2D="false" dtr="false" t="normal">SUM(H19+H24+H34+H41+H44+H57+H60+H68)</f>
        <v>24554.7</v>
      </c>
      <c r="I18" s="24" t="n">
        <f aca="false" ca="false" dt2D="false" dtr="false" t="normal">SUM(I19+I24+I34+I41+I44+I57+I60+I68)</f>
        <v>20817.6</v>
      </c>
    </row>
    <row customFormat="true" customHeight="true" ht="34.1500015258789" outlineLevel="0" r="19" s="4">
      <c r="B19" s="21" t="s">
        <v>19</v>
      </c>
      <c r="C19" s="22" t="s">
        <v>20</v>
      </c>
      <c r="D19" s="23" t="n"/>
      <c r="E19" s="22" t="n"/>
      <c r="F19" s="22" t="n"/>
      <c r="G19" s="24" t="n">
        <f aca="false" ca="false" dt2D="false" dtr="false" t="normal">SUM(G20)</f>
        <v>9212.6</v>
      </c>
      <c r="H19" s="24" t="n">
        <f aca="false" ca="false" dt2D="false" dtr="false" t="normal">SUM(H20)</f>
        <v>9442.6</v>
      </c>
      <c r="I19" s="24" t="n">
        <f aca="false" ca="false" dt2D="false" dtr="false" t="normal">SUM(I20)</f>
        <v>9666.1</v>
      </c>
    </row>
    <row customFormat="true" customHeight="true" ht="34.1500015258789" outlineLevel="0" r="20" s="4">
      <c r="B20" s="25" t="s">
        <v>21</v>
      </c>
      <c r="C20" s="22" t="s">
        <v>22</v>
      </c>
      <c r="D20" s="23" t="n"/>
      <c r="E20" s="22" t="n"/>
      <c r="F20" s="22" t="n"/>
      <c r="G20" s="24" t="n">
        <f aca="false" ca="false" dt2D="false" dtr="false" t="normal">SUM(G21:G23)</f>
        <v>9212.6</v>
      </c>
      <c r="H20" s="24" t="n">
        <f aca="false" ca="false" dt2D="false" dtr="false" t="normal">SUM(H21:H23)</f>
        <v>9442.6</v>
      </c>
      <c r="I20" s="24" t="n">
        <f aca="false" ca="false" dt2D="false" dtr="false" t="normal">SUM(I21:I23)</f>
        <v>9666.1</v>
      </c>
    </row>
    <row customFormat="true" customHeight="true" ht="46.7000007629395" outlineLevel="0" r="21" s="4">
      <c r="B21" s="26" t="s">
        <v>23</v>
      </c>
      <c r="C21" s="22" t="s">
        <v>24</v>
      </c>
      <c r="D21" s="23" t="s">
        <v>25</v>
      </c>
      <c r="E21" s="22" t="s">
        <v>20</v>
      </c>
      <c r="F21" s="22" t="s">
        <v>26</v>
      </c>
      <c r="G21" s="27" t="n">
        <v>8116.2</v>
      </c>
      <c r="H21" s="27" t="n">
        <v>8347.2</v>
      </c>
      <c r="I21" s="27" t="n">
        <v>8541.5</v>
      </c>
    </row>
    <row customFormat="true" customHeight="true" ht="58.5" outlineLevel="0" r="22" s="4">
      <c r="B22" s="26" t="s">
        <v>27</v>
      </c>
      <c r="C22" s="22" t="s">
        <v>28</v>
      </c>
      <c r="D22" s="23" t="s">
        <v>29</v>
      </c>
      <c r="E22" s="22" t="s">
        <v>20</v>
      </c>
      <c r="F22" s="22" t="s">
        <v>26</v>
      </c>
      <c r="G22" s="27" t="n">
        <v>744.9</v>
      </c>
      <c r="H22" s="27" t="n">
        <v>743.9</v>
      </c>
      <c r="I22" s="27" t="n">
        <v>773.1</v>
      </c>
    </row>
    <row customFormat="true" customHeight="true" ht="37.5" outlineLevel="0" r="23" s="4">
      <c r="B23" s="26" t="s">
        <v>30</v>
      </c>
      <c r="C23" s="22" t="s">
        <v>31</v>
      </c>
      <c r="D23" s="23" t="s">
        <v>32</v>
      </c>
      <c r="E23" s="22" t="s">
        <v>20</v>
      </c>
      <c r="F23" s="22" t="s">
        <v>33</v>
      </c>
      <c r="G23" s="24" t="n">
        <v>351.5</v>
      </c>
      <c r="H23" s="24" t="n">
        <v>351.5</v>
      </c>
      <c r="I23" s="24" t="n">
        <v>351.5</v>
      </c>
    </row>
    <row customFormat="true" customHeight="true" ht="34.1500015258789" outlineLevel="0" r="24" s="4">
      <c r="B24" s="21" t="s">
        <v>34</v>
      </c>
      <c r="C24" s="22" t="s">
        <v>35</v>
      </c>
      <c r="D24" s="23" t="n"/>
      <c r="E24" s="22" t="n"/>
      <c r="F24" s="22" t="n"/>
      <c r="G24" s="24" t="n">
        <f aca="false" ca="false" dt2D="false" dtr="false" t="normal">SUM(G25+G29+G32)</f>
        <v>420.6</v>
      </c>
      <c r="H24" s="24" t="n">
        <f aca="false" ca="false" dt2D="false" dtr="false" t="normal">SUM(H25+H29+H32)</f>
        <v>426.7</v>
      </c>
      <c r="I24" s="24" t="n">
        <f aca="false" ca="false" dt2D="false" dtr="false" t="normal">SUM(I25+I29+I32)</f>
        <v>433.3</v>
      </c>
    </row>
    <row customFormat="true" customHeight="true" ht="41.6500015258789" outlineLevel="0" r="25" s="4">
      <c r="B25" s="21" t="s">
        <v>36</v>
      </c>
      <c r="C25" s="22" t="s">
        <v>37</v>
      </c>
      <c r="D25" s="23" t="n"/>
      <c r="E25" s="22" t="n"/>
      <c r="F25" s="22" t="n"/>
      <c r="G25" s="24" t="n">
        <f aca="false" ca="false" dt2D="false" dtr="false" t="normal">SUM(G26:G28)</f>
        <v>63.900000000000006</v>
      </c>
      <c r="H25" s="24" t="n">
        <f aca="false" ca="false" dt2D="false" dtr="false" t="normal">SUM(H26:H28)</f>
        <v>65.6</v>
      </c>
      <c r="I25" s="24" t="n">
        <f aca="false" ca="false" dt2D="false" dtr="false" t="normal">SUM(I26:I28)</f>
        <v>67.4</v>
      </c>
    </row>
    <row customFormat="true" customHeight="true" ht="55.5" outlineLevel="0" r="26" s="4">
      <c r="B26" s="28" t="s">
        <v>38</v>
      </c>
      <c r="C26" s="22" t="s">
        <v>39</v>
      </c>
      <c r="D26" s="23" t="s">
        <v>29</v>
      </c>
      <c r="E26" s="22" t="s">
        <v>40</v>
      </c>
      <c r="F26" s="22" t="s">
        <v>41</v>
      </c>
      <c r="G26" s="24" t="n">
        <v>16.3</v>
      </c>
      <c r="H26" s="24" t="n">
        <v>16.9</v>
      </c>
      <c r="I26" s="24" t="n">
        <v>17.6</v>
      </c>
    </row>
    <row customFormat="true" customHeight="true" ht="56.25" outlineLevel="0" r="27" s="4">
      <c r="B27" s="28" t="s">
        <v>42</v>
      </c>
      <c r="C27" s="22" t="s">
        <v>43</v>
      </c>
      <c r="D27" s="23" t="n">
        <v>240</v>
      </c>
      <c r="E27" s="22" t="s">
        <v>20</v>
      </c>
      <c r="F27" s="22" t="s">
        <v>26</v>
      </c>
      <c r="G27" s="24" t="n">
        <v>27.6</v>
      </c>
      <c r="H27" s="24" t="n">
        <v>28.7</v>
      </c>
      <c r="I27" s="24" t="n">
        <v>29.8</v>
      </c>
    </row>
    <row customFormat="true" customHeight="true" ht="55.5" outlineLevel="0" r="28" s="4">
      <c r="B28" s="28" t="s">
        <v>44</v>
      </c>
      <c r="C28" s="22" t="s">
        <v>45</v>
      </c>
      <c r="D28" s="23" t="s">
        <v>32</v>
      </c>
      <c r="E28" s="22" t="s">
        <v>20</v>
      </c>
      <c r="F28" s="22" t="s">
        <v>33</v>
      </c>
      <c r="G28" s="24" t="n">
        <v>20</v>
      </c>
      <c r="H28" s="24" t="n">
        <v>20</v>
      </c>
      <c r="I28" s="24" t="n">
        <v>20</v>
      </c>
    </row>
    <row customFormat="true" customHeight="true" ht="38.25" outlineLevel="0" r="29" s="4">
      <c r="B29" s="26" t="s">
        <v>46</v>
      </c>
      <c r="C29" s="22" t="s">
        <v>47</v>
      </c>
      <c r="D29" s="23" t="n"/>
      <c r="E29" s="22" t="n"/>
      <c r="F29" s="22" t="n"/>
      <c r="G29" s="24" t="n">
        <f aca="false" ca="false" dt2D="false" dtr="false" t="normal">SUM(G30:G31)</f>
        <v>112.8</v>
      </c>
      <c r="H29" s="24" t="n">
        <f aca="false" ca="false" dt2D="false" dtr="false" t="normal">SUM(H30:H31)</f>
        <v>117.19999999999999</v>
      </c>
      <c r="I29" s="24" t="n">
        <f aca="false" ca="false" dt2D="false" dtr="false" t="normal">SUM(I30:I31)</f>
        <v>122</v>
      </c>
    </row>
    <row customFormat="true" customHeight="true" ht="71.25" outlineLevel="0" r="30" s="4">
      <c r="B30" s="26" t="s">
        <v>48</v>
      </c>
      <c r="C30" s="22" t="s">
        <v>49</v>
      </c>
      <c r="D30" s="23" t="s">
        <v>29</v>
      </c>
      <c r="E30" s="22" t="s">
        <v>20</v>
      </c>
      <c r="F30" s="22" t="s">
        <v>33</v>
      </c>
      <c r="G30" s="24" t="n">
        <v>92</v>
      </c>
      <c r="H30" s="24" t="n">
        <v>95.6</v>
      </c>
      <c r="I30" s="24" t="n">
        <v>99.5</v>
      </c>
    </row>
    <row customFormat="true" customHeight="true" ht="68.25" outlineLevel="0" r="31" s="4">
      <c r="B31" s="28" t="s">
        <v>50</v>
      </c>
      <c r="C31" s="22" t="s">
        <v>51</v>
      </c>
      <c r="D31" s="23" t="s">
        <v>29</v>
      </c>
      <c r="E31" s="22" t="s">
        <v>20</v>
      </c>
      <c r="F31" s="22" t="s">
        <v>33</v>
      </c>
      <c r="G31" s="24" t="n">
        <v>20.8</v>
      </c>
      <c r="H31" s="24" t="n">
        <v>21.6</v>
      </c>
      <c r="I31" s="24" t="n">
        <v>22.5</v>
      </c>
    </row>
    <row customFormat="true" customHeight="true" ht="64.5" outlineLevel="0" r="32" s="4">
      <c r="B32" s="21" t="s">
        <v>52</v>
      </c>
      <c r="C32" s="22" t="s">
        <v>53</v>
      </c>
      <c r="D32" s="23" t="n"/>
      <c r="E32" s="22" t="n"/>
      <c r="F32" s="22" t="n"/>
      <c r="G32" s="24" t="n">
        <v>243.9</v>
      </c>
      <c r="H32" s="24" t="n">
        <v>243.9</v>
      </c>
      <c r="I32" s="24" t="n">
        <v>243.9</v>
      </c>
    </row>
    <row customFormat="true" customHeight="true" ht="66.75" outlineLevel="0" r="33" s="4">
      <c r="B33" s="28" t="s">
        <v>54</v>
      </c>
      <c r="C33" s="22" t="s">
        <v>55</v>
      </c>
      <c r="D33" s="23" t="s">
        <v>56</v>
      </c>
      <c r="E33" s="22" t="s">
        <v>57</v>
      </c>
      <c r="F33" s="22" t="s">
        <v>20</v>
      </c>
      <c r="G33" s="24" t="n">
        <v>243.9</v>
      </c>
      <c r="H33" s="24" t="n">
        <v>243.9</v>
      </c>
      <c r="I33" s="24" t="n">
        <v>243.9</v>
      </c>
    </row>
    <row customFormat="true" customHeight="true" ht="72.75" outlineLevel="0" r="34" s="4">
      <c r="B34" s="21" t="s">
        <v>58</v>
      </c>
      <c r="C34" s="22" t="s">
        <v>59</v>
      </c>
      <c r="D34" s="23" t="n"/>
      <c r="E34" s="22" t="n"/>
      <c r="F34" s="22" t="n"/>
      <c r="G34" s="24" t="n">
        <f aca="false" ca="false" dt2D="false" dtr="false" t="normal">SUM(G35+G37+G39)</f>
        <v>63.9</v>
      </c>
      <c r="H34" s="24" t="n">
        <f aca="false" ca="false" dt2D="false" dtr="false" t="normal">SUM(H35+H37+H39)</f>
        <v>66.3</v>
      </c>
      <c r="I34" s="24" t="n">
        <f aca="false" ca="false" dt2D="false" dtr="false" t="normal">SUM(I35+I37+I39)</f>
        <v>68.9</v>
      </c>
    </row>
    <row customFormat="true" customHeight="true" ht="34.1500015258789" outlineLevel="0" r="35" s="4">
      <c r="B35" s="21" t="s">
        <v>60</v>
      </c>
      <c r="C35" s="22" t="s">
        <v>61</v>
      </c>
      <c r="D35" s="23" t="n"/>
      <c r="E35" s="22" t="n"/>
      <c r="F35" s="22" t="n"/>
      <c r="G35" s="24" t="n">
        <f aca="false" ca="false" dt2D="false" dtr="false" t="normal">G36</f>
        <v>54.1</v>
      </c>
      <c r="H35" s="24" t="n">
        <f aca="false" ca="false" dt2D="false" dtr="false" t="normal">H36</f>
        <v>56.2</v>
      </c>
      <c r="I35" s="24" t="n">
        <f aca="false" ca="false" dt2D="false" dtr="false" t="normal">I36</f>
        <v>58.4</v>
      </c>
    </row>
    <row customFormat="true" customHeight="true" ht="60.4000015258789" outlineLevel="0" r="36" s="4">
      <c r="B36" s="28" t="s">
        <v>62</v>
      </c>
      <c r="C36" s="22" t="s">
        <v>63</v>
      </c>
      <c r="D36" s="23" t="s">
        <v>29</v>
      </c>
      <c r="E36" s="22" t="s">
        <v>59</v>
      </c>
      <c r="F36" s="22" t="s">
        <v>57</v>
      </c>
      <c r="G36" s="24" t="n">
        <v>54.1</v>
      </c>
      <c r="H36" s="24" t="n">
        <v>56.2</v>
      </c>
      <c r="I36" s="24" t="n">
        <v>58.4</v>
      </c>
    </row>
    <row customFormat="true" customHeight="true" ht="34.1500015258789" outlineLevel="0" r="37" s="4">
      <c r="B37" s="21" t="s">
        <v>64</v>
      </c>
      <c r="C37" s="22" t="s">
        <v>65</v>
      </c>
      <c r="D37" s="23" t="n"/>
      <c r="E37" s="22" t="n"/>
      <c r="F37" s="22" t="n"/>
      <c r="G37" s="24" t="n">
        <f aca="false" ca="false" dt2D="false" dtr="false" t="normal">G38</f>
        <v>4.4</v>
      </c>
      <c r="H37" s="24" t="n">
        <f aca="false" ca="false" dt2D="false" dtr="false" t="normal">H38</f>
        <v>4.5</v>
      </c>
      <c r="I37" s="24" t="n">
        <f aca="false" ca="false" dt2D="false" dtr="false" t="normal">I38</f>
        <v>4.7</v>
      </c>
    </row>
    <row customFormat="true" customHeight="true" ht="48.4000015258789" outlineLevel="0" r="38" s="4">
      <c r="B38" s="28" t="s">
        <v>66</v>
      </c>
      <c r="C38" s="22" t="s">
        <v>67</v>
      </c>
      <c r="D38" s="23" t="s">
        <v>29</v>
      </c>
      <c r="E38" s="22" t="s">
        <v>59</v>
      </c>
      <c r="F38" s="22" t="s">
        <v>57</v>
      </c>
      <c r="G38" s="24" t="n">
        <v>4.4</v>
      </c>
      <c r="H38" s="24" t="n">
        <v>4.5</v>
      </c>
      <c r="I38" s="24" t="n">
        <v>4.7</v>
      </c>
    </row>
    <row customFormat="true" customHeight="true" ht="51.4000015258789" outlineLevel="0" r="39" s="4">
      <c r="B39" s="21" t="s">
        <v>68</v>
      </c>
      <c r="C39" s="22" t="s">
        <v>69</v>
      </c>
      <c r="D39" s="23" t="n"/>
      <c r="E39" s="22" t="n"/>
      <c r="F39" s="22" t="n"/>
      <c r="G39" s="24" t="n">
        <f aca="false" ca="false" dt2D="false" dtr="false" t="normal">G40</f>
        <v>5.4</v>
      </c>
      <c r="H39" s="24" t="n">
        <f aca="false" ca="false" dt2D="false" dtr="false" t="normal">H40</f>
        <v>5.6</v>
      </c>
      <c r="I39" s="24" t="n">
        <f aca="false" ca="false" dt2D="false" dtr="false" t="normal">I40</f>
        <v>5.8</v>
      </c>
    </row>
    <row customFormat="true" customHeight="true" ht="52.9000015258789" outlineLevel="0" r="40" s="4">
      <c r="B40" s="28" t="s">
        <v>70</v>
      </c>
      <c r="C40" s="22" t="s">
        <v>71</v>
      </c>
      <c r="D40" s="23" t="s">
        <v>29</v>
      </c>
      <c r="E40" s="22" t="s">
        <v>20</v>
      </c>
      <c r="F40" s="22" t="s">
        <v>33</v>
      </c>
      <c r="G40" s="24" t="n">
        <v>5.4</v>
      </c>
      <c r="H40" s="24" t="n">
        <v>5.6</v>
      </c>
      <c r="I40" s="24" t="n">
        <v>5.8</v>
      </c>
    </row>
    <row customFormat="true" customHeight="true" ht="34.1500015258789" outlineLevel="0" r="41" s="4">
      <c r="B41" s="21" t="s">
        <v>72</v>
      </c>
      <c r="C41" s="22" t="s">
        <v>26</v>
      </c>
      <c r="D41" s="23" t="n"/>
      <c r="E41" s="22" t="n"/>
      <c r="F41" s="22" t="n"/>
      <c r="G41" s="24" t="n">
        <f aca="false" ca="false" dt2D="false" dtr="false" t="normal">G42</f>
        <v>353</v>
      </c>
      <c r="H41" s="24" t="n"/>
      <c r="I41" s="24" t="n"/>
    </row>
    <row customFormat="true" customHeight="true" ht="34.1500015258789" outlineLevel="0" r="42" s="4">
      <c r="B42" s="21" t="s">
        <v>73</v>
      </c>
      <c r="C42" s="22" t="s">
        <v>74</v>
      </c>
      <c r="D42" s="23" t="n"/>
      <c r="E42" s="22" t="n"/>
      <c r="F42" s="22" t="n"/>
      <c r="G42" s="24" t="n">
        <f aca="false" ca="false" dt2D="false" dtr="false" t="normal">G43</f>
        <v>353</v>
      </c>
      <c r="H42" s="24" t="n"/>
      <c r="I42" s="24" t="n"/>
    </row>
    <row customFormat="true" customHeight="true" ht="64.5" outlineLevel="0" r="43" s="4">
      <c r="B43" s="28" t="s">
        <v>75</v>
      </c>
      <c r="C43" s="22" t="s">
        <v>76</v>
      </c>
      <c r="D43" s="23" t="s">
        <v>29</v>
      </c>
      <c r="E43" s="22" t="s">
        <v>26</v>
      </c>
      <c r="F43" s="22" t="s">
        <v>77</v>
      </c>
      <c r="G43" s="24" t="n">
        <v>353</v>
      </c>
      <c r="H43" s="24" t="n"/>
      <c r="I43" s="24" t="n"/>
    </row>
    <row customFormat="true" customHeight="true" ht="51.4000015258789" outlineLevel="0" r="44" s="4">
      <c r="B44" s="21" t="s">
        <v>78</v>
      </c>
      <c r="C44" s="22" t="s">
        <v>41</v>
      </c>
      <c r="D44" s="23" t="n"/>
      <c r="E44" s="22" t="n"/>
      <c r="F44" s="22" t="n"/>
      <c r="G44" s="24" t="n">
        <f aca="false" ca="false" dt2D="false" dtr="false" t="normal">SUM(G45+G53)</f>
        <v>17325.2</v>
      </c>
      <c r="H44" s="24" t="n">
        <f aca="false" ca="false" dt2D="false" dtr="false" t="normal">SUM(H45+H53)</f>
        <v>5236.9</v>
      </c>
      <c r="I44" s="24" t="n">
        <f aca="false" ca="false" dt2D="false" dtr="false" t="normal">SUM(I45+I53)</f>
        <v>1290.4</v>
      </c>
    </row>
    <row customFormat="true" customHeight="true" ht="34.1500015258789" outlineLevel="0" r="45" s="4">
      <c r="B45" s="21" t="s">
        <v>79</v>
      </c>
      <c r="C45" s="22" t="s">
        <v>80</v>
      </c>
      <c r="D45" s="23" t="n"/>
      <c r="E45" s="22" t="n"/>
      <c r="F45" s="22" t="n"/>
      <c r="G45" s="24" t="n">
        <f aca="false" ca="false" dt2D="false" dtr="false" t="normal">SUM(G46:G52)</f>
        <v>9959.900000000001</v>
      </c>
      <c r="H45" s="24" t="n">
        <f aca="false" ca="false" dt2D="false" dtr="false" t="normal">SUM(H46:H51)</f>
        <v>1780.5</v>
      </c>
      <c r="I45" s="24" t="n">
        <f aca="false" ca="false" dt2D="false" dtr="false" t="normal">SUM(I46:I51)</f>
        <v>960.4000000000001</v>
      </c>
    </row>
    <row customFormat="true" customHeight="true" ht="49.3499984741211" outlineLevel="0" r="46" s="4">
      <c r="B46" s="25" t="s">
        <v>81</v>
      </c>
      <c r="C46" s="22" t="s">
        <v>82</v>
      </c>
      <c r="D46" s="23" t="n">
        <v>240</v>
      </c>
      <c r="E46" s="22" t="s">
        <v>41</v>
      </c>
      <c r="F46" s="22" t="s">
        <v>35</v>
      </c>
      <c r="G46" s="24" t="n">
        <v>648.5</v>
      </c>
      <c r="H46" s="24" t="n">
        <v>58.6</v>
      </c>
      <c r="I46" s="24" t="n">
        <v>49.8</v>
      </c>
    </row>
    <row customFormat="true" customHeight="true" ht="58.5" outlineLevel="0" r="47" s="4">
      <c r="B47" s="28" t="s">
        <v>83</v>
      </c>
      <c r="C47" s="22" t="s">
        <v>84</v>
      </c>
      <c r="D47" s="23" t="s">
        <v>29</v>
      </c>
      <c r="E47" s="22" t="s">
        <v>41</v>
      </c>
      <c r="F47" s="22" t="s">
        <v>20</v>
      </c>
      <c r="G47" s="24" t="n">
        <v>365.9</v>
      </c>
      <c r="H47" s="24" t="n">
        <v>365.9</v>
      </c>
      <c r="I47" s="24" t="n">
        <v>165</v>
      </c>
    </row>
    <row customFormat="true" customHeight="true" ht="42" outlineLevel="0" r="48" s="4">
      <c r="B48" s="28" t="s">
        <v>85</v>
      </c>
      <c r="C48" s="22" t="s">
        <v>86</v>
      </c>
      <c r="D48" s="23" t="s">
        <v>29</v>
      </c>
      <c r="E48" s="22" t="s">
        <v>41</v>
      </c>
      <c r="F48" s="22" t="s">
        <v>35</v>
      </c>
      <c r="G48" s="24" t="n">
        <v>376.1</v>
      </c>
      <c r="H48" s="24" t="n">
        <v>390.7</v>
      </c>
      <c r="I48" s="24" t="n">
        <v>370.6</v>
      </c>
    </row>
    <row customFormat="true" customHeight="true" ht="59.25" outlineLevel="0" r="49" s="4">
      <c r="B49" s="28" t="s">
        <v>87</v>
      </c>
      <c r="C49" s="22" t="s">
        <v>88</v>
      </c>
      <c r="D49" s="23" t="s">
        <v>29</v>
      </c>
      <c r="E49" s="22" t="s">
        <v>41</v>
      </c>
      <c r="F49" s="22" t="s">
        <v>20</v>
      </c>
      <c r="G49" s="24" t="n">
        <v>842.9</v>
      </c>
      <c r="H49" s="24" t="n">
        <v>965.3</v>
      </c>
      <c r="I49" s="24" t="n">
        <v>375</v>
      </c>
    </row>
    <row customFormat="true" customHeight="true" ht="71.25" outlineLevel="0" r="50" s="4">
      <c r="B50" s="29" t="s">
        <v>89</v>
      </c>
      <c r="C50" s="22" t="s">
        <v>90</v>
      </c>
      <c r="D50" s="23" t="n">
        <v>410</v>
      </c>
      <c r="E50" s="22" t="s">
        <v>41</v>
      </c>
      <c r="F50" s="22" t="s">
        <v>20</v>
      </c>
      <c r="G50" s="24" t="n">
        <v>5762.8</v>
      </c>
      <c r="H50" s="24" t="n">
        <v>0</v>
      </c>
      <c r="I50" s="24" t="n">
        <v>0</v>
      </c>
    </row>
    <row customFormat="true" customHeight="true" ht="63.75" outlineLevel="0" r="51" s="4">
      <c r="B51" s="28" t="s">
        <v>91</v>
      </c>
      <c r="C51" s="22" t="s">
        <v>92</v>
      </c>
      <c r="D51" s="23" t="n">
        <v>810</v>
      </c>
      <c r="E51" s="22" t="s">
        <v>41</v>
      </c>
      <c r="F51" s="22" t="s">
        <v>35</v>
      </c>
      <c r="G51" s="24" t="n">
        <v>0</v>
      </c>
      <c r="H51" s="24" t="n">
        <v>0</v>
      </c>
      <c r="I51" s="24" t="n">
        <v>0</v>
      </c>
    </row>
    <row customFormat="true" customHeight="true" ht="84.75" outlineLevel="0" r="52" s="4">
      <c r="B52" s="25" t="s">
        <v>93</v>
      </c>
      <c r="C52" s="30" t="s">
        <v>94</v>
      </c>
      <c r="D52" s="23" t="n">
        <v>810</v>
      </c>
      <c r="E52" s="22" t="s">
        <v>26</v>
      </c>
      <c r="F52" s="22" t="s">
        <v>35</v>
      </c>
      <c r="G52" s="24" t="n">
        <v>1963.7</v>
      </c>
      <c r="H52" s="24" t="n">
        <v>0</v>
      </c>
      <c r="I52" s="24" t="n">
        <v>0</v>
      </c>
    </row>
    <row customFormat="true" customHeight="true" ht="36.75" outlineLevel="0" r="53" s="4">
      <c r="B53" s="21" t="s">
        <v>95</v>
      </c>
      <c r="C53" s="22" t="s">
        <v>96</v>
      </c>
      <c r="D53" s="23" t="n"/>
      <c r="E53" s="22" t="n"/>
      <c r="F53" s="22" t="n"/>
      <c r="G53" s="24" t="n">
        <f aca="false" ca="false" dt2D="false" dtr="false" t="normal">SUM(G54+G55+G56)</f>
        <v>7365.299999999999</v>
      </c>
      <c r="H53" s="24" t="n">
        <f aca="false" ca="false" dt2D="false" dtr="false" t="normal">SUM(H54+H55+H56)</f>
        <v>3456.3999999999996</v>
      </c>
      <c r="I53" s="24" t="n">
        <f aca="false" ca="false" dt2D="false" dtr="false" t="normal">SUM(I54+I55+I56)</f>
        <v>330</v>
      </c>
    </row>
    <row customFormat="true" customHeight="true" ht="62.25" outlineLevel="0" r="54" s="4">
      <c r="B54" s="28" t="s">
        <v>97</v>
      </c>
      <c r="C54" s="22" t="s">
        <v>98</v>
      </c>
      <c r="D54" s="23" t="s">
        <v>29</v>
      </c>
      <c r="E54" s="22" t="s">
        <v>41</v>
      </c>
      <c r="F54" s="22" t="s">
        <v>59</v>
      </c>
      <c r="G54" s="24" t="n">
        <v>1099.6</v>
      </c>
      <c r="H54" s="24" t="n">
        <v>1143.6</v>
      </c>
      <c r="I54" s="24" t="n">
        <v>310</v>
      </c>
    </row>
    <row customFormat="true" customHeight="true" ht="81" outlineLevel="0" r="55" s="4">
      <c r="B55" s="28" t="s">
        <v>99</v>
      </c>
      <c r="C55" s="22" t="s">
        <v>100</v>
      </c>
      <c r="D55" s="23" t="s">
        <v>29</v>
      </c>
      <c r="E55" s="22" t="s">
        <v>41</v>
      </c>
      <c r="F55" s="22" t="s">
        <v>59</v>
      </c>
      <c r="G55" s="24" t="n">
        <v>924</v>
      </c>
      <c r="H55" s="24" t="n">
        <v>493.5</v>
      </c>
      <c r="I55" s="24" t="n">
        <v>10</v>
      </c>
    </row>
    <row customFormat="true" customHeight="true" ht="69.75" outlineLevel="0" r="56" s="4">
      <c r="B56" s="28" t="s">
        <v>101</v>
      </c>
      <c r="C56" s="22" t="s">
        <v>102</v>
      </c>
      <c r="D56" s="23" t="s">
        <v>29</v>
      </c>
      <c r="E56" s="22" t="s">
        <v>41</v>
      </c>
      <c r="F56" s="22" t="s">
        <v>59</v>
      </c>
      <c r="G56" s="24" t="n">
        <v>5341.7</v>
      </c>
      <c r="H56" s="24" t="n">
        <v>1819.3</v>
      </c>
      <c r="I56" s="24" t="n">
        <v>10</v>
      </c>
    </row>
    <row customFormat="true" customHeight="true" ht="34.1500015258789" outlineLevel="0" r="57" s="4">
      <c r="B57" s="21" t="s">
        <v>103</v>
      </c>
      <c r="C57" s="22" t="s">
        <v>104</v>
      </c>
      <c r="D57" s="23" t="n"/>
      <c r="E57" s="22" t="n"/>
      <c r="F57" s="22" t="n"/>
      <c r="G57" s="24" t="n">
        <f aca="false" ca="false" dt2D="false" dtr="false" t="normal">G58</f>
        <v>8332.1</v>
      </c>
      <c r="H57" s="24" t="n">
        <f aca="false" ca="false" dt2D="false" dtr="false" t="normal">H58</f>
        <v>8473.2</v>
      </c>
      <c r="I57" s="24" t="n">
        <f aca="false" ca="false" dt2D="false" dtr="false" t="normal">I58</f>
        <v>8024.6</v>
      </c>
    </row>
    <row customFormat="true" customHeight="true" ht="34.1500015258789" outlineLevel="0" r="58" s="4">
      <c r="B58" s="21" t="s">
        <v>105</v>
      </c>
      <c r="C58" s="22" t="s">
        <v>106</v>
      </c>
      <c r="D58" s="23" t="n"/>
      <c r="E58" s="22" t="n"/>
      <c r="F58" s="22" t="n"/>
      <c r="G58" s="24" t="n">
        <f aca="false" ca="false" dt2D="false" dtr="false" t="normal">SUM(G59)</f>
        <v>8332.1</v>
      </c>
      <c r="H58" s="24" t="n">
        <f aca="false" ca="false" dt2D="false" dtr="false" t="normal">SUM(H59)</f>
        <v>8473.2</v>
      </c>
      <c r="I58" s="24" t="n">
        <f aca="false" ca="false" dt2D="false" dtr="false" t="normal">SUM(I59)</f>
        <v>8024.6</v>
      </c>
    </row>
    <row customFormat="true" customHeight="true" ht="57" outlineLevel="0" r="59" s="4">
      <c r="B59" s="28" t="s">
        <v>107</v>
      </c>
      <c r="C59" s="22" t="s">
        <v>108</v>
      </c>
      <c r="D59" s="23" t="s">
        <v>109</v>
      </c>
      <c r="E59" s="22" t="s">
        <v>110</v>
      </c>
      <c r="F59" s="22" t="s">
        <v>20</v>
      </c>
      <c r="G59" s="24" t="n">
        <v>8332.1</v>
      </c>
      <c r="H59" s="24" t="n">
        <v>8473.2</v>
      </c>
      <c r="I59" s="24" t="n">
        <v>8024.6</v>
      </c>
    </row>
    <row customFormat="true" customHeight="true" ht="34.1500015258789" outlineLevel="0" r="60" s="4">
      <c r="B60" s="21" t="s">
        <v>111</v>
      </c>
      <c r="C60" s="22" t="s">
        <v>40</v>
      </c>
      <c r="D60" s="23" t="n"/>
      <c r="E60" s="22" t="n"/>
      <c r="F60" s="22" t="n"/>
      <c r="G60" s="24" t="n">
        <f aca="false" ca="false" dt2D="false" dtr="false" t="normal">G61</f>
        <v>3170.9</v>
      </c>
      <c r="H60" s="24" t="n">
        <f aca="false" ca="false" dt2D="false" dtr="false" t="normal">H61</f>
        <v>72.8</v>
      </c>
      <c r="I60" s="24" t="n">
        <f aca="false" ca="false" dt2D="false" dtr="false" t="normal">I61</f>
        <v>68.2</v>
      </c>
    </row>
    <row customFormat="true" customHeight="true" ht="34.1500015258789" outlineLevel="0" r="61" s="4">
      <c r="B61" s="21" t="s">
        <v>112</v>
      </c>
      <c r="C61" s="22" t="s">
        <v>113</v>
      </c>
      <c r="D61" s="23" t="n"/>
      <c r="E61" s="22" t="n"/>
      <c r="F61" s="22" t="n"/>
      <c r="G61" s="24" t="n">
        <f aca="false" ca="false" dt2D="false" dtr="false" t="normal">SUM(G62:G64)</f>
        <v>3170.9</v>
      </c>
      <c r="H61" s="24" t="n">
        <f aca="false" ca="false" dt2D="false" dtr="false" t="normal">SUM(H62:H64)</f>
        <v>72.8</v>
      </c>
      <c r="I61" s="24" t="n">
        <f aca="false" ca="false" dt2D="false" dtr="false" t="normal">SUM(I62:I64)</f>
        <v>68.2</v>
      </c>
    </row>
    <row customFormat="true" customHeight="true" ht="48" outlineLevel="0" r="62" s="4">
      <c r="B62" s="28" t="s">
        <v>114</v>
      </c>
      <c r="C62" s="22" t="s">
        <v>115</v>
      </c>
      <c r="D62" s="23" t="s">
        <v>29</v>
      </c>
      <c r="E62" s="22" t="s">
        <v>116</v>
      </c>
      <c r="F62" s="22" t="s">
        <v>35</v>
      </c>
      <c r="G62" s="24" t="n">
        <v>10</v>
      </c>
      <c r="H62" s="24" t="n">
        <v>10</v>
      </c>
      <c r="I62" s="24" t="n">
        <v>3</v>
      </c>
    </row>
    <row customFormat="true" customHeight="true" ht="50.25" outlineLevel="0" r="63" s="4">
      <c r="B63" s="26" t="s">
        <v>117</v>
      </c>
      <c r="C63" s="22" t="s">
        <v>118</v>
      </c>
      <c r="D63" s="23" t="s">
        <v>29</v>
      </c>
      <c r="E63" s="22" t="s">
        <v>116</v>
      </c>
      <c r="F63" s="22" t="s">
        <v>35</v>
      </c>
      <c r="G63" s="27" t="n">
        <v>3078.4</v>
      </c>
      <c r="H63" s="24" t="n">
        <v>62.8</v>
      </c>
      <c r="I63" s="24" t="n">
        <v>65.2</v>
      </c>
    </row>
    <row customFormat="true" customHeight="true" ht="62.25" outlineLevel="0" r="64" s="4">
      <c r="B64" s="26" t="s">
        <v>119</v>
      </c>
      <c r="C64" s="22" t="s">
        <v>120</v>
      </c>
      <c r="D64" s="23" t="s">
        <v>29</v>
      </c>
      <c r="E64" s="22" t="s">
        <v>116</v>
      </c>
      <c r="F64" s="22" t="s">
        <v>35</v>
      </c>
      <c r="G64" s="27" t="n">
        <v>82.5</v>
      </c>
      <c r="H64" s="24" t="n">
        <v>0</v>
      </c>
      <c r="I64" s="24" t="n">
        <v>0</v>
      </c>
    </row>
    <row customFormat="true" customHeight="true" ht="42" outlineLevel="0" r="65" s="4">
      <c r="B65" s="26" t="s">
        <v>121</v>
      </c>
      <c r="C65" s="22" t="s">
        <v>110</v>
      </c>
      <c r="D65" s="23" t="n"/>
      <c r="E65" s="22" t="n"/>
      <c r="F65" s="22" t="n"/>
      <c r="G65" s="27" t="n">
        <v>4198.9</v>
      </c>
      <c r="H65" s="24" t="n">
        <v>0</v>
      </c>
      <c r="I65" s="24" t="n">
        <v>0</v>
      </c>
    </row>
    <row customFormat="true" customHeight="true" ht="46.5" outlineLevel="0" r="66" s="4">
      <c r="B66" s="26" t="s">
        <v>122</v>
      </c>
      <c r="C66" s="22" t="s">
        <v>123</v>
      </c>
      <c r="D66" s="23" t="n"/>
      <c r="E66" s="22" t="n"/>
      <c r="F66" s="22" t="n"/>
      <c r="G66" s="27" t="n">
        <v>4198.9</v>
      </c>
      <c r="H66" s="24" t="n">
        <v>0</v>
      </c>
      <c r="I66" s="24" t="n">
        <v>0</v>
      </c>
    </row>
    <row customFormat="true" customHeight="true" ht="107.25" outlineLevel="0" r="67" s="4">
      <c r="B67" s="26" t="s">
        <v>124</v>
      </c>
      <c r="C67" s="22" t="s">
        <v>125</v>
      </c>
      <c r="D67" s="23" t="n">
        <v>240</v>
      </c>
      <c r="E67" s="22" t="s">
        <v>41</v>
      </c>
      <c r="F67" s="22" t="s">
        <v>59</v>
      </c>
      <c r="G67" s="27" t="n">
        <v>4198.9</v>
      </c>
      <c r="H67" s="24" t="n">
        <v>0</v>
      </c>
      <c r="I67" s="24" t="n">
        <v>0</v>
      </c>
    </row>
    <row customFormat="true" customHeight="true" ht="34.1500015258789" outlineLevel="0" r="68" s="4">
      <c r="B68" s="21" t="s">
        <v>126</v>
      </c>
      <c r="C68" s="22" t="s">
        <v>127</v>
      </c>
      <c r="D68" s="23" t="n"/>
      <c r="E68" s="22" t="n"/>
      <c r="F68" s="22" t="n"/>
      <c r="G68" s="24" t="n">
        <f aca="false" ca="false" dt2D="false" dtr="false" t="normal">SUM(G69+G71)</f>
        <v>305.5</v>
      </c>
      <c r="H68" s="24" t="n">
        <f aca="false" ca="false" dt2D="false" dtr="false" t="normal">SUM(H69+H71)</f>
        <v>836.2</v>
      </c>
      <c r="I68" s="24" t="n">
        <f aca="false" ca="false" dt2D="false" dtr="false" t="normal">SUM(I69+I71)</f>
        <v>1266.1</v>
      </c>
    </row>
    <row customFormat="true" customHeight="true" ht="34.1500015258789" outlineLevel="0" r="69" s="4">
      <c r="B69" s="21" t="s">
        <v>128</v>
      </c>
      <c r="C69" s="22" t="s">
        <v>129</v>
      </c>
      <c r="D69" s="23" t="n"/>
      <c r="E69" s="22" t="n"/>
      <c r="F69" s="22" t="n"/>
      <c r="G69" s="24" t="n">
        <v>10</v>
      </c>
      <c r="H69" s="24" t="n">
        <v>10</v>
      </c>
      <c r="I69" s="24" t="n">
        <v>10</v>
      </c>
    </row>
    <row customFormat="true" customHeight="true" ht="55.5" outlineLevel="0" r="70" s="4">
      <c r="B70" s="21" t="s">
        <v>130</v>
      </c>
      <c r="C70" s="22" t="s">
        <v>131</v>
      </c>
      <c r="D70" s="23" t="s">
        <v>132</v>
      </c>
      <c r="E70" s="22" t="s">
        <v>20</v>
      </c>
      <c r="F70" s="22" t="s">
        <v>116</v>
      </c>
      <c r="G70" s="24" t="n">
        <v>10</v>
      </c>
      <c r="H70" s="24" t="n">
        <v>10</v>
      </c>
      <c r="I70" s="24" t="n">
        <v>10</v>
      </c>
    </row>
    <row customFormat="true" customHeight="true" ht="34.1500015258789" outlineLevel="0" r="71" s="4">
      <c r="B71" s="21" t="s">
        <v>133</v>
      </c>
      <c r="C71" s="22" t="s">
        <v>134</v>
      </c>
      <c r="D71" s="23" t="n"/>
      <c r="E71" s="22" t="n"/>
      <c r="F71" s="22" t="n"/>
      <c r="G71" s="24" t="n">
        <f aca="false" ca="false" dt2D="false" dtr="false" t="normal">SUM(G72:G77)</f>
        <v>295.5</v>
      </c>
      <c r="H71" s="24" t="n">
        <f aca="false" ca="false" dt2D="false" dtr="false" t="normal">SUM(H72:H77)</f>
        <v>826.2</v>
      </c>
      <c r="I71" s="31" t="n">
        <f aca="false" ca="false" dt2D="false" dtr="false" t="normal">SUM(I72:I77)</f>
        <v>1256.1</v>
      </c>
    </row>
    <row customFormat="true" customHeight="true" ht="59.6500015258789" outlineLevel="0" r="72" s="4">
      <c r="B72" s="26" t="s">
        <v>135</v>
      </c>
      <c r="C72" s="32" t="s">
        <v>136</v>
      </c>
      <c r="D72" s="23" t="n">
        <v>240</v>
      </c>
      <c r="E72" s="22" t="s">
        <v>26</v>
      </c>
      <c r="F72" s="22" t="s">
        <v>137</v>
      </c>
      <c r="G72" s="24" t="n">
        <v>28.1</v>
      </c>
      <c r="H72" s="24" t="n">
        <v>29.2</v>
      </c>
      <c r="I72" s="31" t="n">
        <v>30.3</v>
      </c>
    </row>
    <row customFormat="true" customHeight="true" ht="75.75" outlineLevel="0" r="73" s="4">
      <c r="B73" s="25" t="s">
        <v>138</v>
      </c>
      <c r="C73" s="22" t="s">
        <v>139</v>
      </c>
      <c r="D73" s="23" t="n">
        <v>240</v>
      </c>
      <c r="E73" s="22" t="s">
        <v>20</v>
      </c>
      <c r="F73" s="22" t="s">
        <v>33</v>
      </c>
      <c r="G73" s="24" t="n">
        <v>7.8</v>
      </c>
      <c r="H73" s="24" t="n">
        <v>8.1</v>
      </c>
      <c r="I73" s="31" t="n">
        <v>8.4</v>
      </c>
    </row>
    <row customFormat="true" customHeight="true" ht="58.5" outlineLevel="0" r="74" s="4">
      <c r="B74" s="26" t="s">
        <v>140</v>
      </c>
      <c r="C74" s="22" t="s">
        <v>141</v>
      </c>
      <c r="D74" s="23" t="s">
        <v>25</v>
      </c>
      <c r="E74" s="22" t="s">
        <v>35</v>
      </c>
      <c r="F74" s="22" t="s">
        <v>59</v>
      </c>
      <c r="G74" s="24" t="n">
        <v>164.3</v>
      </c>
      <c r="H74" s="24" t="n">
        <v>179.3</v>
      </c>
      <c r="I74" s="24" t="n">
        <v>185.6</v>
      </c>
    </row>
    <row customFormat="true" customHeight="true" ht="96.75" outlineLevel="0" r="75" s="4">
      <c r="B75" s="28" t="s">
        <v>142</v>
      </c>
      <c r="C75" s="22" t="s">
        <v>143</v>
      </c>
      <c r="D75" s="23" t="s">
        <v>29</v>
      </c>
      <c r="E75" s="22" t="s">
        <v>20</v>
      </c>
      <c r="F75" s="22" t="s">
        <v>26</v>
      </c>
      <c r="G75" s="24" t="n">
        <v>0.2</v>
      </c>
      <c r="H75" s="24" t="n">
        <v>0.2</v>
      </c>
      <c r="I75" s="24" t="n">
        <v>0.2</v>
      </c>
    </row>
    <row customFormat="true" customHeight="true" ht="99" outlineLevel="0" r="76" s="4">
      <c r="B76" s="26" t="s">
        <v>144</v>
      </c>
      <c r="C76" s="22" t="s">
        <v>145</v>
      </c>
      <c r="D76" s="23" t="n">
        <v>540</v>
      </c>
      <c r="E76" s="22" t="s">
        <v>20</v>
      </c>
      <c r="F76" s="22" t="s">
        <v>104</v>
      </c>
      <c r="G76" s="24" t="n">
        <v>95.1</v>
      </c>
      <c r="H76" s="24" t="n">
        <v>0</v>
      </c>
      <c r="I76" s="24" t="n">
        <v>0</v>
      </c>
    </row>
    <row customFormat="true" customHeight="true" ht="41.25" outlineLevel="0" r="77" s="4">
      <c r="B77" s="21" t="s">
        <v>146</v>
      </c>
      <c r="C77" s="22" t="s">
        <v>147</v>
      </c>
      <c r="D77" s="23" t="s">
        <v>148</v>
      </c>
      <c r="E77" s="22" t="s">
        <v>20</v>
      </c>
      <c r="F77" s="22" t="s">
        <v>33</v>
      </c>
      <c r="G77" s="24" t="n">
        <v>0</v>
      </c>
      <c r="H77" s="24" t="n">
        <v>609.4</v>
      </c>
      <c r="I77" s="24" t="n">
        <v>1031.6</v>
      </c>
    </row>
  </sheetData>
  <mergeCells count="10">
    <mergeCell ref="I16:I17"/>
    <mergeCell ref="B14:I14"/>
    <mergeCell ref="H15:I15"/>
    <mergeCell ref="H16:H17"/>
    <mergeCell ref="G16:G17"/>
    <mergeCell ref="B16:B17"/>
    <mergeCell ref="C16:C17"/>
    <mergeCell ref="D16:D17"/>
    <mergeCell ref="F16:F17"/>
    <mergeCell ref="E16:E17"/>
  </mergeCells>
  <pageMargins bottom="0.393700778484344" footer="0" header="0" left="0.984251976013184" right="0.393700778484344" top="0.393700778484344"/>
  <pageSetup fitToHeight="0" fitToWidth="1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MyOffice-CoreFramework-Windows/25-982.666.6545.616.0@RELEASE-DESKTOP-WASSABI_HOME-RC-RENEW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2025-03-21T12:14:35Z</dcterms:modified>
</cp:coreProperties>
</file>