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се года" r:id="rId1" sheetId="1" state="visible"/>
  </sheets>
  <definedNames>
    <definedName hidden="false" localSheetId="0" name="_xlnm.Print_Area">'Все года'!$A$1:$I$129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<sst xmlns="http://schemas.openxmlformats.org/spreadsheetml/2006/main" xmlns:a="http://schemas.openxmlformats.org/drawingml/2006/main" xmlns:a15="http://schemas.microsoft.com/office/drawing/2012/main" xmlns:asvg="http://schemas.microsoft.com/office/drawing/2016/SVG/main" xmlns:c="http://schemas.openxmlformats.org/drawingml/2006/chart" xmlns:co="http://ncloudtech.com" xmlns:co-ooxml="http://ncloudtech.com/ooxml" xmlns:m="http://schemas.openxmlformats.org/officeDocument/2006/math" xmlns:mc="http://schemas.openxmlformats.org/markup-compatibility/2006" xmlns:o="urn:schemas-microsoft-com:office:office" xmlns:p="http://schemas.openxmlformats.org/presentationml/2006/main" xmlns:pic="http://schemas.openxmlformats.org/drawingml/2006/picture" xmlns:r="http://schemas.openxmlformats.org/officeDocument/2006/relationships" xmlns:s="http://schemas.openxmlformats.org/officeDocument/2006/sharedTypes" xmlns:sl="http://schemas.openxmlformats.org/schemaLibrary/2006/main" xmlns:v="urn:schemas-microsoft-com:vml" xmlns:w="http://schemas.openxmlformats.org/wordprocessingml/2006/main" xmlns:w14="http://schemas.microsoft.com/office/word/2010/wordml" xmlns:w15="http://schemas.microsoft.com/office/word/2012/wordml" xmlns:wp="http://schemas.openxmlformats.org/drawingml/2006/wordprocessingDrawing" xmlns:wpg="http://schemas.microsoft.com/office/word/2010/wordprocessingGroup" xmlns:wps="http://schemas.microsoft.com/office/word/2010/wordprocessingShape" xmlns:x="urn:schemas-microsoft-com:office:excel" xmlns:x14="http://schemas.microsoft.com/office/spreadsheetml/2009/9/main" xmlns:xdr="http://schemas.openxmlformats.org/drawingml/2006/spreadsheetDrawing" xmlns:xm="http://schemas.microsoft.com/office/excel/2006/main" mc:Ignorable="co co-ooxml w14 x14 w15">
  <si>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3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</si>
  <si>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</si>
  <si>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</si>
  <si>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</si>
  <si>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</si>
  <si>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</si>
  <si>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</si>
  <si>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</si>
  <si>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Распределение бюджетных ассигнований по разделам, подразделам, целевым статьям (муниципальным программам Михайловского сельского поселения и непрограммным направлениям деятельности), группам и подгруппам видов расходов классификации расходов бюджетов на 2025 год и на плановый период 2026 и 2027 годов</t>
  </si>
  <si>
    <t xml:space="preserve"> (тыс. руб.)</t>
  </si>
  <si>
    <t>Наименование</t>
  </si>
  <si>
    <t>РЗ</t>
  </si>
  <si>
    <t>ПР</t>
  </si>
  <si>
    <t>ЦСР</t>
  </si>
  <si>
    <t>ВР</t>
  </si>
  <si>
    <t>2025 г.</t>
  </si>
  <si>
    <t>2026 г.</t>
  </si>
  <si>
    <t>2027 г.</t>
  </si>
  <si>
    <t>ВСЕГО</t>
  </si>
  <si>
    <t>ОБЩЕГОСУДАРСТВЕННЫЕ ВОПРОСЫ</t>
  </si>
  <si>
    <t>01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</si>
  <si>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</si>
  <si>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</si>
  <si>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Муниципальная программа Михайловского сельского поселения "Управление муниципальными финансами"</t>
  </si>
  <si>
    <t xml:space="preserve">Комплекс процессных мероприятий "Нормативно-методическое обеспечение и организация бюджетного процесса" </t>
  </si>
  <si>
    <t>01 4 02</t>
  </si>
  <si>
    <t>Расходы на выплаты по оплате труда работников органа местного самоуправления Михайловского сельского поселения (Расходы на выплаты персоналу государственных (муниципальных) органов)</t>
  </si>
  <si>
    <t>01 4 02 00110</t>
  </si>
  <si>
    <t>120</t>
  </si>
  <si>
    <t>Расходы на обеспечение функций органа местного самоуправления Михайловского сельского поселения  (Иные закупки товаров, работ и услуг для обеспечения государственных (муниципальных) нужд)</t>
  </si>
  <si>
    <t>01 4 02 00190</t>
  </si>
  <si>
    <t>240</t>
  </si>
  <si>
    <t>Муниципальная программа Михайловского сельского поселения «Муниципальная политика»</t>
  </si>
  <si>
    <t xml:space="preserve">02 </t>
  </si>
  <si>
    <t xml:space="preserve">Комплекс процессных мероприятий «Развитие муниципального управления и муниципальной службы в Михайловском сельском поселении» </t>
  </si>
  <si>
    <t>02 4 01</t>
  </si>
  <si>
    <t>Мероприятия по диспансеризации муниципальных служащих Михайловского сельского поселения (Иные закупки товаров, работ и услуг для обеспечения государственных (муниципальных) нужд)</t>
  </si>
  <si>
    <t>02 4 01 20260</t>
  </si>
  <si>
    <t>Непрограммные расходы органа местного самоуправления Михайловского сельского поселения</t>
  </si>
  <si>
    <t>99</t>
  </si>
  <si>
    <t>Иные непрограммные расходы</t>
  </si>
  <si>
    <t>99 9</t>
  </si>
  <si>
    <t>Расходы на осуществление полномочий по определению в соответствии с частью 1 статьи 11.2 Областного закона от 25 октября 2002 года № 273-ЗС "Об административных правонарушениях" перечня должностных лиц уполномоченных составлять протоколы об административных правонарушениях (Иные закупки товаров, работ и услуг для обеспечения государственных (муниципальных) нужд)</t>
  </si>
  <si>
    <t>99 9 00 72390</t>
  </si>
  <si>
    <t>Обеспечение деятельности финансовых, налоговых и таможенных органов и органов финансового (финансово-бюджетного) надзора</t>
  </si>
  <si>
    <t>06</t>
  </si>
  <si>
    <t>Межбюджетные трансферты, перечисляемые из бюджета поселения бюджету Красносулинского района  на финансирование расходов, связанных с передачей осуществления части полномочий органом местного самоуправления муниципального образования "Михайловское сельское поселение" органам местного самоуправления муниципального образования «Красносулинский район»  (Иные межбюджетные трансферты)</t>
  </si>
  <si>
    <t>99 9 00 85010</t>
  </si>
  <si>
    <t>540</t>
  </si>
  <si>
    <t>Резервные фонды</t>
  </si>
  <si>
    <t>11</t>
  </si>
  <si>
    <t>Финансовое обеспечение непредвиденных расходов</t>
  </si>
  <si>
    <t>99 1</t>
  </si>
  <si>
    <t>Резервный фонд Администрации Михайловского сельского поселения на финансовое обеспечение непредвиденных расходов (Резервные средства)</t>
  </si>
  <si>
    <t>99 1 00 90100</t>
  </si>
  <si>
    <t>870</t>
  </si>
  <si>
    <t>Другие общегосударственные вопросы</t>
  </si>
  <si>
    <t>13</t>
  </si>
  <si>
    <t>Финансовое обеспечение иных расходов бюджета поселения (Уплата налогов, сборов и иных платежей)</t>
  </si>
  <si>
    <t>01 4 02 99990</t>
  </si>
  <si>
    <t>850</t>
  </si>
  <si>
    <t>Взносы в Ассоциацию "Совет муниципальных образований Ростовской области"  (Уплата налогов, сборов и иных платежей)</t>
  </si>
  <si>
    <t>02 4 01 20290</t>
  </si>
  <si>
    <t>Комплекс процессных мероприятий «Реализация муниципальной информационной политики»</t>
  </si>
  <si>
    <t>02 4 02</t>
  </si>
  <si>
    <t>Обнародование, публикация нормативно-правовых актов, проектов правовых актов и иных информационных материалов Администрации Михайловского сельского поселения в средствах массовой информации (Иные закупки товаров, работ и услуг для обеспечения государственных (муниципальных) нужд)</t>
  </si>
  <si>
    <t>02 4 02 20020</t>
  </si>
  <si>
    <t>Мероприятия по обеспечению доступа населения к информации о деятельности Администрации Михайловского сельского поселения  (Иные закупки товаров, работ и услуг для обеспечения государственных (муниципальных) нужд)</t>
  </si>
  <si>
    <t>02 4 02 20200</t>
  </si>
  <si>
    <t>Муниципальная программа Михайловского сельского поселения «Обеспечение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поселения»</t>
  </si>
  <si>
    <t>03</t>
  </si>
  <si>
    <t>Комплекс процессных мероприятий «Профилактика межнациональных конфликтов, экстремизма и терроризма на территории Михайловского сельского поселения»</t>
  </si>
  <si>
    <t>03 4 03</t>
  </si>
  <si>
    <t>Мероприятия по информационно-пропагандистскому противодействию экстремизму и терроризму (Иные закупки товаров, работ и услуг для обеспечения государственных (муниципальных) нужд)</t>
  </si>
  <si>
    <t>03 4 03 20040</t>
  </si>
  <si>
    <t>Мероприятия по организации захоронения умерших не имеющих супруга, близких родственников, иных родственников либо законного представителя (безродных лиц) на территории Михайловского сельского поселения Красносулинскогог района  (Иные закупки товаров, работ и услуг для обеспечения государственных (муниципальных) нужд)</t>
  </si>
  <si>
    <t>99.9.00.20310</t>
  </si>
  <si>
    <t>Условно утверждаемые расходы (Специальные расходы)</t>
  </si>
  <si>
    <t>99.9.00.90110</t>
  </si>
  <si>
    <t>880</t>
  </si>
  <si>
    <r>
      <rPr>
        <rFont val="Times New Roman"/>
        <b val="true"/>
        <color rgb="000000" tint="0"/>
        <sz val="12"/>
      </rPr>
      <t>НАЦИОНАЛЬНАЯ ОБОРОНА</t>
    </r>
  </si>
  <si>
    <r>
      <rPr>
        <rFont val="Times New Roman"/>
        <b val="true"/>
        <color rgb="000000" tint="0"/>
        <sz val="12"/>
      </rPr>
      <t>02</t>
    </r>
  </si>
  <si>
    <r>
      <rPr>
        <rFont val="Times New Roman"/>
        <b val="true"/>
        <color rgb="000000" tint="0"/>
        <sz val="12"/>
      </rPr>
      <t>00</t>
    </r>
  </si>
  <si>
    <t>Мобилизационная и вневойсковая подготовка</t>
  </si>
  <si>
    <t>02</t>
  </si>
  <si>
    <r>
      <rPr>
        <rFont val="Times New Roman"/>
        <color rgb="000000" tint="0"/>
        <sz val="12"/>
      </rPr>
      <t>Расходы на осуществление первичного воинского учета органами местного самоуправления поселений, муниципальных и городских округов  (Расходы на выплаты персоналу государственных (муниципальных) органов)</t>
    </r>
  </si>
  <si>
    <t>99 9 00 51180</t>
  </si>
  <si>
    <r>
      <rPr>
        <rFont val="Times New Roman"/>
        <b val="true"/>
        <color rgb="000000" tint="0"/>
        <sz val="12"/>
      </rPr>
      <t>НАЦИОНАЛЬНАЯ БЕЗОПАСНОСТЬ И ПРАВООХРАНИТЕЛЬНАЯ ДЕЯТЕЛЬНОСТЬ</t>
    </r>
  </si>
  <si>
    <r>
      <rPr>
        <rFont val="Times New Roman"/>
        <b val="true"/>
        <color rgb="000000" tint="0"/>
        <sz val="12"/>
      </rPr>
      <t>03</t>
    </r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</si>
  <si>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</si>
  <si>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</si>
  <si>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r>
      <rPr>
        <rFont val="Times New Roman"/>
        <color rgb="000000" tint="0"/>
        <sz val="12"/>
      </rPr>
      <t>Муниципальная программа Михайловского сельского поселения "Обеспечение пожарной безопасности, безопасности людей на водных объектах, профилактика межнациональных конфликтов, экстремизма и терроризма на территории Михайловского сельского поселения"</t>
    </r>
  </si>
  <si>
    <r>
      <t>Комплекс процессных мероприятий «</t>
    </r>
    <r>
      <rPr>
        <rFont val="Times New Roman"/>
        <color rgb="000000" tint="0"/>
        <sz val="12"/>
      </rPr>
      <t>Пожарная безопасность</t>
    </r>
    <r>
      <rPr>
        <rFont val="Calibri"/>
        <color rgb="000000" tint="0"/>
        <sz val="11"/>
      </rPr>
      <t>»</t>
    </r>
  </si>
  <si>
    <t>03 4 01</t>
  </si>
  <si>
    <t>Мероприятия по повышению уровня пожарной безопасности населения и территории поселения (Иные закупки товаров, работ и услуг для обеспечения государственных (муниципальных) нужд)</t>
  </si>
  <si>
    <t>03 4 01 20030</t>
  </si>
  <si>
    <r>
      <rPr>
        <rFont val="Times New Roman"/>
        <color rgb="000000" tint="0"/>
        <sz val="12"/>
      </rPr>
      <t xml:space="preserve">Комплекс процессных мероприятий </t>
    </r>
    <r>
      <rPr>
        <rFont val="Times New Roman"/>
        <color rgb="000000" tint="0"/>
        <sz val="12"/>
      </rPr>
      <t>«</t>
    </r>
    <r>
      <rPr>
        <rFont val="Times New Roman"/>
        <color rgb="000000" tint="0"/>
        <sz val="12"/>
      </rPr>
      <t xml:space="preserve">Обеспечение безопасности на водных объектах» </t>
    </r>
  </si>
  <si>
    <t>03 4 02</t>
  </si>
  <si>
    <t>Мероприятия по предупреждению происшествий на водных объектах (Иные закупки товаров, работ и услуг для обеспечения государственных (муниципальных) нужд)</t>
  </si>
  <si>
    <t>03 4 02 20050</t>
  </si>
  <si>
    <r>
      <rPr>
        <rFont val="Times New Roman"/>
        <b val="true"/>
        <color rgb="000000" tint="0"/>
        <sz val="12"/>
      </rPr>
      <t>НАЦИОНАЛЬНАЯ ЭКОНОМИКА</t>
    </r>
  </si>
  <si>
    <r>
      <rPr>
        <rFont val="Times New Roman"/>
        <b val="true"/>
        <color rgb="000000" tint="0"/>
        <sz val="12"/>
      </rPr>
      <t>04</t>
    </r>
  </si>
  <si>
    <t>Топливно-энергетический комплекс</t>
  </si>
  <si>
    <t>Муниципальная программа Михайловского сельского поселения "Благоустройство территории и жилищно-коммунальное хозяйство"</t>
  </si>
  <si>
    <t>05</t>
  </si>
  <si>
    <t>Комплекс процессных мероприятий "Развитие жилищно-коммунального хозяйства Михайловского сельского поселения"</t>
  </si>
  <si>
    <t>05 4 01</t>
  </si>
  <si>
    <t>Расходы на возмещение предприятиям жилищно-коммунального хозяйства части платы граждан за услуги по теплоснабжению и горячему водоснабжению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</si>
  <si>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9Т100</t>
  </si>
  <si>
    <t>810</t>
  </si>
  <si>
    <t>Дорожное хозяйство (дорожные фонды)</t>
  </si>
  <si>
    <t>09</t>
  </si>
  <si>
    <r>
      <rPr>
        <rFont val="Times New Roman"/>
        <color rgb="000000" tint="0"/>
        <sz val="12"/>
      </rPr>
      <t>Муниципальная программа "</t>
    </r>
    <r>
      <rPr>
        <rFont val="Times New Roman"/>
        <color rgb="000000" tint="0"/>
        <sz val="12"/>
      </rPr>
      <t>Развитие транспортной системы"</t>
    </r>
  </si>
  <si>
    <r>
      <rPr>
        <rFont val="Times New Roman"/>
        <color rgb="000000" tint="0"/>
        <sz val="12"/>
      </rPr>
      <t>Комплекс процессных мероприятий "Р</t>
    </r>
    <r>
      <rPr>
        <rFont val="Times New Roman"/>
        <color rgb="000000" tint="0"/>
        <sz val="12"/>
      </rPr>
      <t xml:space="preserve">азвитие транспортной системы" </t>
    </r>
  </si>
  <si>
    <t>04 4 01</t>
  </si>
  <si>
    <t>Мероприятия по содержанию и ремонту автомобильных дорог общего пользования местного значения и искусственных сооружений на них  (Иные закупки товаров, работ и услуг для обеспечения государственных (муниципальных) нужд)</t>
  </si>
  <si>
    <t>04 4 01 20060</t>
  </si>
  <si>
    <t>Другие вопросы в области национальной экономики</t>
  </si>
  <si>
    <t>12</t>
  </si>
  <si>
    <t>Оценка муниципального имущества, признание прав и регулирование отношений по муниципальной собственности Михайловского сельского поселения (Иные закупки товаров, работ и услуг для обеспечения государственных (муниципальных) нужд)</t>
  </si>
  <si>
    <t>99 9 00 20210</t>
  </si>
  <si>
    <r>
      <rPr>
        <rFont val="Times New Roman"/>
        <b val="true"/>
        <color rgb="000000" tint="0"/>
        <sz val="12"/>
      </rPr>
      <t>ЖИЛИЩНО-КОММУНАЛЬНОЕ ХОЗЯЙСТВО</t>
    </r>
  </si>
  <si>
    <r>
      <rPr>
        <rFont val="Times New Roman"/>
        <b val="true"/>
        <color rgb="000000" tint="0"/>
        <sz val="12"/>
      </rPr>
      <t>05</t>
    </r>
  </si>
  <si>
    <t>Жилищное хозяйство</t>
  </si>
  <si>
    <r>
      <t>Комплекс процессных мероприятий "</t>
    </r>
    <r>
      <rPr>
        <rFont val="Times New Roman"/>
        <color rgb="000000" tint="0"/>
        <sz val="12"/>
      </rPr>
      <t>Развитие жилищно-коммунального хозяйства Михайловского сельского поселения"</t>
    </r>
  </si>
  <si>
    <t>Взносы "Ростовскому областному фонду содействия капитальному ремонту" на капитальный ремонт общего имущества многоквартирных домов (Иные закупки товаров, работ и услуг для обеспечения государственных (муниципальных) нужд)</t>
  </si>
  <si>
    <t>05 4 01 20250</t>
  </si>
  <si>
    <t>Мероприятия по содержанию и обслуживанию объектов жилищного хозяйства (Иные закупки товаров, работ и услуг для обеспечения государственных (муниципальных) нужд)</t>
  </si>
  <si>
    <t>05 4 01 20360</t>
  </si>
  <si>
    <t>Расходы на обеспечение мероприятий по переселению граждан из многоквартирного аварийного жилищного фонда, признанного непригодным для проживания, аварийным и подлежащим сносу или реконструкции (Бюджетные инвестиции)</t>
  </si>
  <si>
    <t>05 4 01 S3160</t>
  </si>
  <si>
    <t>410</t>
  </si>
  <si>
    <t>Коммунальное хозяйство</t>
  </si>
  <si>
    <r>
      <rPr>
        <rFont val="Times New Roman"/>
        <color rgb="000000" tint="0"/>
        <sz val="12"/>
      </rPr>
      <t>Муниципальная программа Михайловского сельского поселения "Благоустройство территории и жилищно-коммунальное хозяйство"</t>
    </r>
  </si>
  <si>
    <t>Мероприятия по содержанию и ремонту объектов коммунального хозяйства (Иные закупки товаров, работ и услуг для обеспечения государственных (муниципальных) нужд)</t>
  </si>
  <si>
    <t>05 4 01 20090</t>
  </si>
  <si>
    <t>Мероприятия по газификации Михайловского сельского поселения (Иные закупки товаров, работ и услуг для обеспечения государственных (муниципальных) нужд)</t>
  </si>
  <si>
    <t>05 4 01 20320</t>
  </si>
  <si>
    <t xml:space="preserve"> </t>
  </si>
  <si>
    <t>Расходы на возмещение предприятиям жилищно-коммунального хозяйства части платы граждан за коммунальные услуги (Субсидии юридическим лицам (кроме некоммерческих организаций), индивидуальным предпринимателям, физическим лицам - производителям товаров, работ, услуг)</t>
  </si>
  <si>
    <t>05 4 01 S3660</t>
  </si>
  <si>
    <t>Благоустройство</t>
  </si>
  <si>
    <r>
      <rPr>
        <rFont val="Times New Roman"/>
        <color rgb="000000" tint="0"/>
        <sz val="12"/>
      </rPr>
      <t>Комплекс процессных мероприятий "</t>
    </r>
    <r>
      <rPr>
        <rFont val="Times New Roman"/>
        <color rgb="000000" tint="0"/>
        <sz val="12"/>
      </rPr>
      <t>Благоустройство территории Михайловского сельского поселения</t>
    </r>
    <r>
      <rPr>
        <rFont val="Times New Roman"/>
        <color rgb="000000" tint="0"/>
        <sz val="12"/>
      </rPr>
      <t>"</t>
    </r>
  </si>
  <si>
    <t>05 4 02</t>
  </si>
  <si>
    <t>Мероприятия по организации уличного освещения, содержания и ремонта объектов уличного освещения (Иные закупки товаров, работ и услуг для обеспечения государственных (муниципальных) нужд)</t>
  </si>
  <si>
    <t>05 4 02 20100</t>
  </si>
  <si>
    <t>Мероприятия по уборке мусора и несанкционированных свалок, создание условий для организации централизованного сбора и вывоза твердых бытовых отходов (Иные закупки товаров, работ и услуг для обеспечения государственных (муниципальных) нужд)</t>
  </si>
  <si>
    <t>05 4 02 20120</t>
  </si>
  <si>
    <t>Мероприятия по содержанию и ремонту объектов благоустройства и мест общего пользования (Иные закупки товаров, работ и услуг для обеспечения государственных (муниципальных) нужд)</t>
  </si>
  <si>
    <t>05 4 02 20130</t>
  </si>
  <si>
    <t>Муниципальная программа Михайловского сельского поселения "Комплексное развитие сельских территорий"</t>
  </si>
  <si>
    <t>08</t>
  </si>
  <si>
    <t>Муниципальный проект "Создание и развитие инфраструктуры на сельских территориях"</t>
  </si>
  <si>
    <t xml:space="preserve">03 </t>
  </si>
  <si>
    <t>08 2 01</t>
  </si>
  <si>
    <t>Расходы на обеспечение комплексного развития сельских территорий (Субсидия на обеспечение комплексного развития сельских территорий на реализацию общественно значимых проектов по благоустройству сельских территорий: Благоустройство зоны отдыха в х. Холодный Плес, ул. Октябрьская) (Иные закупки товаров, работ и услуг для обеспечения государственных (муниципальных) нужд)</t>
  </si>
  <si>
    <t xml:space="preserve">08 2 01 L5762 </t>
  </si>
  <si>
    <r>
      <rPr>
        <rFont val="Times New Roman"/>
        <b val="true"/>
        <color rgb="000000" tint="0"/>
        <sz val="12"/>
      </rPr>
      <t>ОБРАЗОВАНИЕ</t>
    </r>
  </si>
  <si>
    <r>
      <rPr>
        <rFont val="Times New Roman"/>
        <b val="true"/>
        <color rgb="000000" tint="0"/>
        <sz val="12"/>
      </rPr>
      <t>07</t>
    </r>
  </si>
  <si>
    <t>Профессиональная подготовка, переподготовка и повышение квалификации</t>
  </si>
  <si>
    <t>07</t>
  </si>
  <si>
    <t>Мероприятия по повышению профессиональной компетенции кадров муниципального управления (Иные закупки товаров, работ и услуг для обеспечения государственных (муниципальных) нужд)</t>
  </si>
  <si>
    <t>02.4.01.20010</t>
  </si>
  <si>
    <r>
      <rPr>
        <rFont val="Times New Roman"/>
        <b val="true"/>
        <color rgb="000000" tint="0"/>
        <sz val="12"/>
      </rPr>
      <t>КУЛЬТУРА, КИНЕМАТОГРАФИЯ</t>
    </r>
  </si>
  <si>
    <r>
      <rPr>
        <rFont val="Times New Roman"/>
        <b val="true"/>
        <color rgb="000000" tint="0"/>
        <sz val="12"/>
      </rPr>
      <t>08</t>
    </r>
  </si>
  <si>
    <t>Культура</t>
  </si>
  <si>
    <r>
      <t>Муниципальная программа Михайловского сельского поселения «</t>
    </r>
    <r>
      <rPr>
        <rFont val="Times New Roman"/>
        <color rgb="000000" tint="0"/>
        <sz val="12"/>
      </rPr>
      <t>Развитие культуры</t>
    </r>
    <r>
      <rPr>
        <rFont val="Calibri"/>
        <color rgb="000000" tint="0"/>
        <sz val="11"/>
      </rPr>
      <t>»</t>
    </r>
  </si>
  <si>
    <r>
      <t>Комплекс процессных мероприятий «</t>
    </r>
    <r>
      <rPr>
        <rFont val="Times New Roman"/>
        <color rgb="000000" tint="0"/>
        <sz val="12"/>
      </rPr>
      <t>Развитие культурно-досуговой деятельности</t>
    </r>
    <r>
      <rPr>
        <rFont val="Calibri"/>
        <color rgb="000000" tint="0"/>
        <sz val="11"/>
      </rPr>
      <t xml:space="preserve">» </t>
    </r>
  </si>
  <si>
    <t>06 4 01</t>
  </si>
  <si>
    <t>Расходы на обеспечение деятельности (оказание услуг) муниципальных учреждений Михайловского сельского поселения (Субсидии бюджетным учреждениям)</t>
  </si>
  <si>
    <t>06 4 01 00590</t>
  </si>
  <si>
    <t>610</t>
  </si>
  <si>
    <r>
      <rPr>
        <rFont val="Times New Roman"/>
        <b val="true"/>
        <color rgb="000000" tint="0"/>
        <sz val="12"/>
      </rPr>
      <t>СОЦИАЛЬНАЯ ПОЛИТИКА</t>
    </r>
  </si>
  <si>
    <r>
      <rPr>
        <rFont val="Times New Roman"/>
        <b val="true"/>
        <color rgb="000000" tint="0"/>
        <sz val="12"/>
      </rPr>
      <t>10</t>
    </r>
  </si>
  <si>
    <t>Пенсионное обеспечение</t>
  </si>
  <si>
    <r>
      <t>Комплекс процессных мероприятий «</t>
    </r>
    <r>
      <rPr>
        <rFont val="Times New Roman"/>
        <color rgb="000000" tint="0"/>
        <sz val="12"/>
      </rPr>
      <t>Социальная поддержка лиц из числа муниципальных служащих Михайловского сельского поселения, имеющих право на получение единовременной выплаты при увольнении и на получение государственной пенсии за выслугу лет</t>
    </r>
    <r>
      <rPr>
        <rFont val="Calibri"/>
        <color rgb="000000" tint="0"/>
        <sz val="11"/>
      </rPr>
      <t xml:space="preserve">» </t>
    </r>
  </si>
  <si>
    <t>02 4 03</t>
  </si>
  <si>
    <t>Выплата ежемесячной доплаты к государственной пенсии лицам, замещавшим выборные муниципальные должности и должности муниципальной службы (Публичные нормативные социальные выплаты гражданам)</t>
  </si>
  <si>
    <t>02 4 03 11022</t>
  </si>
  <si>
    <t>310</t>
  </si>
  <si>
    <r>
      <rPr>
        <rFont val="Times New Roman"/>
        <b val="true"/>
        <color rgb="000000" tint="0"/>
        <sz val="12"/>
      </rPr>
      <t>ФИЗИЧЕСКАЯ КУЛЬТУРА И СПОРТ</t>
    </r>
  </si>
  <si>
    <r>
      <rPr>
        <rFont val="Times New Roman"/>
        <b val="true"/>
        <color rgb="000000" tint="0"/>
        <sz val="12"/>
      </rPr>
      <t>11</t>
    </r>
  </si>
  <si>
    <t>Массовый спорт</t>
  </si>
  <si>
    <r>
      <t>Муниципальная программа Михайловского сельского поселения «</t>
    </r>
    <r>
      <rPr>
        <rFont val="Times New Roman"/>
        <color rgb="000000" tint="0"/>
        <sz val="12"/>
      </rPr>
      <t>Развитие физической культуры и спорта</t>
    </r>
    <r>
      <rPr>
        <rFont val="Calibri"/>
        <color rgb="000000" tint="0"/>
        <sz val="11"/>
      </rPr>
      <t>»</t>
    </r>
  </si>
  <si>
    <r>
      <t>Комплекс процессных мероприятий «</t>
    </r>
    <r>
      <rPr>
        <rFont val="Times New Roman"/>
        <color rgb="000000" tint="0"/>
        <sz val="12"/>
      </rPr>
      <t>Развитие спортивной и физкультурно-оздоровительной деятельности</t>
    </r>
    <r>
      <rPr>
        <rFont val="Calibri"/>
        <color rgb="000000" tint="0"/>
        <sz val="11"/>
      </rPr>
      <t xml:space="preserve">» </t>
    </r>
  </si>
  <si>
    <t>07 4 01</t>
  </si>
  <si>
    <t>Расходы на организацию спортивно массовых мероприятий  (Иные закупки товаров, работ и услуг для обеспечения государственных (муниципальных) нужд)</t>
  </si>
  <si>
    <t>07 4 01 20140</t>
  </si>
  <si>
    <t>Мероприятия по устройству и оснащению спортивных площадок (Иные закупки товаров, работ и услуг для обеспечения государственных (муниципальных) нужд)</t>
  </si>
  <si>
    <t>07 4 01 20350</t>
  </si>
  <si>
    <t>Расходы на мероприятия организационного и технического характера, возникающие при реализации проектов (Иные закупки товаров, работ и услуг для обеспечения государственных (муниципальных) нужд)</t>
  </si>
  <si>
    <t>07 4 01 20280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</si>
</sst>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?" formatCode="?" numFmtId="1002"/>
    <numFmt co:extendedFormatCode="@" formatCode="@" numFmtId="1003"/>
    <numFmt co:extendedFormatCode="#,##0.0" formatCode="#,##0.0" numFmtId="1004"/>
    <numFmt co:extendedFormatCode="#,##0.00" formatCode="#,##0.00" numFmtId="1005"/>
  </numFmts>
  <fonts count="13">
    <font>
      <name val="Calibri"/>
      <color rgb="000000" tint="0"/>
      <sz val="11"/>
    </font>
    <font>
      <color rgb="000000" tint="0"/>
      <sz val="11"/>
      <scheme val="minor"/>
    </font>
    <font>
      <name val="Times New Roman"/>
      <b val="true"/>
      <sz val="10"/>
    </font>
    <font>
      <name val="Times New Roman"/>
      <sz val="10"/>
    </font>
    <font>
      <name val="Times New Roman"/>
      <sz val="14"/>
    </font>
    <font>
      <name val="Times New Roman"/>
      <b val="true"/>
      <color rgb="000000" tint="0"/>
      <sz val="14"/>
    </font>
    <font>
      <name val="Times New Roman"/>
      <color rgb="000000" tint="0"/>
      <sz val="14"/>
    </font>
    <font>
      <name val="Times New Roman"/>
      <color rgb="000000" tint="0"/>
      <sz val="10"/>
    </font>
    <font>
      <name val="Times New Roman"/>
      <b val="true"/>
      <color rgb="000000" tint="0"/>
      <sz val="12"/>
    </font>
    <font>
      <name val="Times New Roman"/>
      <b val="true"/>
      <sz val="12"/>
    </font>
    <font>
      <name val="Times New Roman"/>
      <color rgb="000000" tint="0"/>
      <sz val="12"/>
    </font>
    <font>
      <name val="Times New Roman"/>
      <sz val="12"/>
    </font>
    <font>
      <name val="Times New Roman"/>
      <color theme="1" tint="0"/>
      <sz val="12"/>
    </font>
  </fonts>
  <fills count="2">
    <fill>
      <patternFill patternType="none"/>
    </fill>
    <fill>
      <patternFill patternType="gray125"/>
    </fill>
  </fills>
  <borders count="5">
    <border>
      <left style="none"/>
      <right style="none"/>
      <top style="none"/>
      <bottom style="none"/>
      <diagonal style="none"/>
    </border>
    <border>
      <left style="none"/>
      <right style="none"/>
      <top style="none"/>
      <bottom style="thin">
        <color rgb="000000" tint="0"/>
      </bottom>
    </border>
    <border>
      <right style="none"/>
      <top style="none"/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35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2" numFmtId="1000" quotePrefix="false">
      <alignment vertical="top"/>
    </xf>
    <xf applyAlignment="true" applyFont="true" applyNumberFormat="true" borderId="0" fillId="0" fontId="2" numFmtId="1000" quotePrefix="false">
      <alignment horizontal="right" vertical="top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/>
    </xf>
    <xf applyAlignment="true" applyFont="true" applyNumberFormat="true" borderId="0" fillId="0" fontId="3" numFmtId="1000" quotePrefix="false">
      <alignment vertical="center"/>
    </xf>
    <xf applyAlignment="true" applyFont="true" applyNumberFormat="true" borderId="0" fillId="0" fontId="4" numFmtId="1001" quotePrefix="false">
      <alignment horizontal="center" vertical="center"/>
    </xf>
    <xf applyAlignment="true" applyFont="true" applyNumberFormat="true" borderId="0" fillId="0" fontId="1" numFmtId="1000" quotePrefix="false">
      <alignment horizontal="left"/>
    </xf>
    <xf applyAlignment="true" applyFont="true" applyNumberFormat="true" borderId="0" fillId="0" fontId="5" numFmtId="1002" quotePrefix="false">
      <alignment horizontal="center" vertical="center" wrapText="true"/>
    </xf>
    <xf applyAlignment="true" applyFont="true" applyNumberFormat="true" borderId="0" fillId="0" fontId="6" numFmtId="1000" quotePrefix="false">
      <alignment horizontal="right" vertical="center" wrapText="true"/>
    </xf>
    <xf applyAlignment="true" applyBorder="true" applyFont="true" applyNumberFormat="true" borderId="1" fillId="0" fontId="7" numFmtId="1003" quotePrefix="false">
      <alignment horizontal="right" vertical="center" wrapText="true"/>
    </xf>
    <xf applyAlignment="true" applyBorder="true" applyFont="true" applyNumberFormat="true" borderId="2" fillId="0" fontId="7" numFmtId="1003" quotePrefix="false">
      <alignment horizontal="right" vertical="center" wrapText="true"/>
    </xf>
    <xf applyAlignment="true" applyBorder="true" applyFont="true" applyNumberFormat="true" borderId="3" fillId="0" fontId="8" numFmtId="1002" quotePrefix="false">
      <alignment horizontal="center" vertical="center" wrapText="true"/>
    </xf>
    <xf applyAlignment="true" applyBorder="true" applyFont="true" applyNumberFormat="true" borderId="3" fillId="0" fontId="9" numFmtId="1003" quotePrefix="false">
      <alignment horizontal="center" vertical="center" wrapText="true"/>
    </xf>
    <xf applyAlignment="true" applyBorder="true" applyFont="true" applyNumberFormat="true" borderId="3" fillId="0" fontId="9" numFmtId="1002" quotePrefix="false">
      <alignment horizontal="center" vertical="center" wrapText="true"/>
    </xf>
    <xf applyAlignment="true" applyBorder="true" applyFont="true" applyNumberFormat="true" borderId="4" fillId="0" fontId="8" numFmtId="1002" quotePrefix="false">
      <alignment horizontal="center" vertical="center" wrapText="true"/>
    </xf>
    <xf applyAlignment="true" applyBorder="true" applyFont="true" applyNumberFormat="true" borderId="4" fillId="0" fontId="9" numFmtId="1003" quotePrefix="false">
      <alignment horizontal="center" vertical="center" wrapText="true"/>
    </xf>
    <xf applyAlignment="true" applyBorder="true" applyFont="true" applyNumberFormat="true" borderId="4" fillId="0" fontId="9" numFmtId="1002" quotePrefix="false">
      <alignment horizontal="center" vertical="center" wrapText="true"/>
    </xf>
    <xf applyAlignment="true" applyBorder="true" applyFont="true" applyNumberFormat="true" borderId="3" fillId="0" fontId="8" numFmtId="1003" quotePrefix="false">
      <alignment horizontal="justify" vertical="center" wrapText="true"/>
    </xf>
    <xf applyAlignment="true" applyBorder="true" applyFont="true" applyNumberFormat="true" borderId="3" fillId="0" fontId="8" numFmtId="1003" quotePrefix="false">
      <alignment horizontal="center" vertical="center" wrapText="true"/>
    </xf>
    <xf applyAlignment="true" applyBorder="true" applyFont="true" applyNumberFormat="true" borderId="3" fillId="0" fontId="8" numFmtId="1004" quotePrefix="false">
      <alignment horizontal="right" vertical="center"/>
    </xf>
    <xf applyAlignment="true" applyBorder="true" applyFont="true" applyNumberFormat="true" borderId="3" fillId="0" fontId="8" numFmtId="1003" quotePrefix="false">
      <alignment horizontal="left" vertical="center" wrapText="true"/>
    </xf>
    <xf applyAlignment="true" applyBorder="true" applyFont="true" applyNumberFormat="true" borderId="3" fillId="0" fontId="10" numFmtId="1003" quotePrefix="false">
      <alignment horizontal="justify" vertical="center" wrapText="true"/>
    </xf>
    <xf applyAlignment="true" applyBorder="true" applyFont="true" applyNumberFormat="true" borderId="3" fillId="0" fontId="10" numFmtId="1003" quotePrefix="false">
      <alignment horizontal="center" vertical="center" wrapText="true"/>
    </xf>
    <xf applyAlignment="true" applyBorder="true" applyFont="true" applyNumberFormat="true" borderId="3" fillId="0" fontId="10" numFmtId="1003" quotePrefix="false">
      <alignment horizontal="left" vertical="center" wrapText="true"/>
    </xf>
    <xf applyAlignment="true" applyBorder="true" applyFont="true" applyNumberFormat="true" borderId="3" fillId="0" fontId="10" numFmtId="1004" quotePrefix="false">
      <alignment horizontal="right" vertical="center"/>
    </xf>
    <xf applyAlignment="true" applyBorder="true" applyFont="true" applyNumberFormat="true" borderId="3" fillId="0" fontId="10" numFmtId="1002" quotePrefix="false">
      <alignment horizontal="justify" vertical="center" wrapText="true"/>
    </xf>
    <xf applyFont="true" applyNumberFormat="true" borderId="0" fillId="0" fontId="0" numFmtId="1005" quotePrefix="false"/>
    <xf applyAlignment="true" applyBorder="true" applyFont="true" applyNumberFormat="true" borderId="3" fillId="0" fontId="8" numFmtId="1002" quotePrefix="false">
      <alignment horizontal="justify" vertical="center" wrapText="true"/>
    </xf>
    <xf applyAlignment="true" applyBorder="true" applyFont="true" applyNumberFormat="true" borderId="3" fillId="0" fontId="11" numFmtId="1003" quotePrefix="false">
      <alignment horizontal="left" vertical="center" wrapText="true"/>
    </xf>
    <xf applyAlignment="true" applyBorder="true" applyFont="true" applyNumberFormat="true" borderId="3" fillId="0" fontId="12" numFmtId="1000" quotePrefix="false">
      <alignment horizontal="lef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N129"/>
  <sheetViews>
    <sheetView showZeros="true" workbookViewId="0"/>
  </sheetViews>
  <sheetFormatPr baseColWidth="8" customHeight="true" defaultColWidth="9.14062530925693" defaultRowHeight="10.1499996185303" zeroHeight="false"/>
  <cols>
    <col customWidth="true" max="1" min="1" outlineLevel="0" width="1.85546881277651"/>
    <col customWidth="true" max="2" min="2" outlineLevel="0" width="81.1406266625864"/>
    <col customWidth="true" max="4" min="3" outlineLevel="0" width="4.71093745638684"/>
    <col customWidth="true" max="5" min="5" outlineLevel="0" width="16.2851559889819"/>
    <col customWidth="true" max="6" min="6" outlineLevel="0" width="5.85546881277651"/>
    <col customWidth="true" max="9" min="7" outlineLevel="0" width="12.4257811290726"/>
  </cols>
  <sheetData>
    <row ht="15" outlineLevel="0" r="1"/>
    <row ht="15" outlineLevel="0" r="2">
      <c r="I2" s="1" t="s">
        <v>0</v>
      </c>
    </row>
    <row ht="15" outlineLevel="0" r="3">
      <c r="I3" s="2" t="s">
        <v>1</v>
      </c>
    </row>
    <row ht="15" outlineLevel="0" r="4">
      <c r="I4" s="2" t="s">
        <v>2</v>
      </c>
    </row>
    <row ht="15" outlineLevel="0" r="5">
      <c r="I5" s="2" t="s">
        <v>3</v>
      </c>
    </row>
    <row customHeight="true" ht="15.75" outlineLevel="0" r="6">
      <c r="I6" s="2" t="s">
        <v>4</v>
      </c>
    </row>
    <row customHeight="true" ht="13.5" outlineLevel="0" r="7">
      <c r="C7" s="3" t="n"/>
      <c r="D7" s="3" t="n"/>
      <c r="E7" s="3" t="n"/>
      <c r="F7" s="3" t="n"/>
      <c r="I7" s="2" t="s">
        <v>5</v>
      </c>
    </row>
    <row customHeight="true" ht="12" outlineLevel="0" r="8">
      <c r="C8" s="3" t="n"/>
      <c r="D8" s="3" t="n"/>
      <c r="E8" s="3" t="n"/>
      <c r="F8" s="3" t="n"/>
    </row>
    <row customHeight="true" ht="16.5" outlineLevel="0" r="9">
      <c r="C9" s="3" t="n"/>
      <c r="D9" s="3" t="n"/>
      <c r="E9" s="3" t="n"/>
      <c r="F9" s="3" t="n"/>
    </row>
    <row customHeight="true" ht="13.5" outlineLevel="0" r="10">
      <c r="B10" s="4" t="n"/>
      <c r="D10" s="5" t="n"/>
      <c r="E10" s="5" t="n"/>
      <c r="F10" s="5" t="n"/>
      <c r="I10" s="6" t="s">
        <v>0</v>
      </c>
    </row>
    <row customFormat="true" customHeight="true" ht="13.5" outlineLevel="0" r="11" s="7">
      <c r="B11" s="8" t="n"/>
      <c r="D11" s="9" t="n"/>
      <c r="E11" s="9" t="n"/>
      <c r="F11" s="9" t="n"/>
      <c r="I11" s="2" t="s">
        <v>1</v>
      </c>
    </row>
    <row customFormat="true" customHeight="true" ht="13.5" outlineLevel="0" r="12" s="7">
      <c r="B12" s="10" t="n"/>
      <c r="D12" s="9" t="n"/>
      <c r="E12" s="9" t="n"/>
      <c r="F12" s="9" t="n"/>
      <c r="I12" s="2" t="s">
        <v>6</v>
      </c>
    </row>
    <row customFormat="true" customHeight="true" ht="13.5" outlineLevel="0" r="13" s="7">
      <c r="B13" s="8" t="n"/>
      <c r="D13" s="9" t="n"/>
      <c r="E13" s="9" t="n"/>
      <c r="F13" s="9" t="n"/>
      <c r="I13" s="2" t="s">
        <v>7</v>
      </c>
    </row>
    <row ht="15" outlineLevel="0" r="14">
      <c r="B14" s="11" t="n"/>
    </row>
    <row ht="15" outlineLevel="0" r="15">
      <c r="B15" s="11" t="n"/>
    </row>
    <row customHeight="true" ht="71.25" outlineLevel="0" r="16">
      <c r="B16" s="12" t="s">
        <v>8</v>
      </c>
      <c r="C16" s="12" t="s"/>
      <c r="D16" s="12" t="s"/>
      <c r="E16" s="12" t="s"/>
      <c r="F16" s="12" t="s"/>
      <c r="G16" s="12" t="s"/>
      <c r="H16" s="12" t="s"/>
      <c r="I16" s="12" t="s"/>
    </row>
    <row customHeight="true" ht="21" outlineLevel="0" r="17">
      <c r="B17" s="13" t="n"/>
      <c r="C17" s="13" t="n"/>
      <c r="D17" s="13" t="n"/>
      <c r="E17" s="13" t="n"/>
      <c r="F17" s="13" t="n"/>
      <c r="G17" s="13" t="n"/>
      <c r="H17" s="14" t="s">
        <v>9</v>
      </c>
      <c r="I17" s="15" t="s"/>
    </row>
    <row customHeight="true" ht="15" outlineLevel="0" r="18">
      <c r="B18" s="16" t="s">
        <v>10</v>
      </c>
      <c r="C18" s="17" t="s">
        <v>11</v>
      </c>
      <c r="D18" s="17" t="s">
        <v>12</v>
      </c>
      <c r="E18" s="17" t="s">
        <v>13</v>
      </c>
      <c r="F18" s="17" t="s">
        <v>14</v>
      </c>
      <c r="G18" s="18" t="s">
        <v>15</v>
      </c>
      <c r="H18" s="18" t="s">
        <v>16</v>
      </c>
      <c r="I18" s="18" t="s">
        <v>17</v>
      </c>
    </row>
    <row customHeight="true" ht="15" outlineLevel="0" r="19">
      <c r="B19" s="19" t="s"/>
      <c r="C19" s="20" t="s"/>
      <c r="D19" s="20" t="s"/>
      <c r="E19" s="20" t="s"/>
      <c r="F19" s="20" t="s"/>
      <c r="G19" s="21" t="s"/>
      <c r="H19" s="21" t="s"/>
      <c r="I19" s="21" t="s"/>
    </row>
    <row customFormat="true" ht="15.75" outlineLevel="0" r="20" s="7">
      <c r="B20" s="22" t="s">
        <v>18</v>
      </c>
      <c r="C20" s="23" t="n"/>
      <c r="D20" s="23" t="n"/>
      <c r="E20" s="23" t="n"/>
      <c r="F20" s="23" t="n"/>
      <c r="G20" s="24" t="n">
        <f aca="false" ca="false" dt2D="false" dtr="false" t="normal">G21+G60+G65+G72+G85+G107+G112+G117+G122</f>
        <v>43382.700000000004</v>
      </c>
      <c r="H20" s="24" t="n">
        <f aca="false" ca="false" dt2D="false" dtr="false" t="normal">H21+H60+H65+H72+H85+H107+H112+H117+H122</f>
        <v>24554.7</v>
      </c>
      <c r="I20" s="24" t="n">
        <f aca="false" ca="false" dt2D="false" dtr="false" t="normal">I21+I60+I65+I72+I85+I107+I112+I117+I122</f>
        <v>20817.600000000002</v>
      </c>
    </row>
    <row customFormat="true" ht="15.75" outlineLevel="0" r="21" s="7">
      <c r="B21" s="22" t="s">
        <v>19</v>
      </c>
      <c r="C21" s="23" t="s">
        <v>20</v>
      </c>
      <c r="D21" s="23" t="n"/>
      <c r="E21" s="23" t="n"/>
      <c r="F21" s="23" t="n"/>
      <c r="G21" s="24" t="n">
        <f aca="false" ca="false" dt2D="false" dtr="false" t="normal">G22+G33+G37+G41</f>
        <v>9491.500000000002</v>
      </c>
      <c r="H21" s="24" t="n">
        <f aca="false" ca="false" dt2D="false" dtr="false" t="normal">H22+H33+H37+H41</f>
        <v>10241.800000000001</v>
      </c>
      <c r="I21" s="24" t="n">
        <f aca="false" ca="false" dt2D="false" dtr="false" t="normal">I22+I33+I37+I41</f>
        <v>10893.9</v>
      </c>
    </row>
    <row customFormat="true" ht="47.25" outlineLevel="0" r="22" s="7">
      <c r="B22" s="22" t="s">
        <v>21</v>
      </c>
      <c r="C22" s="23" t="s">
        <v>20</v>
      </c>
      <c r="D22" s="23" t="s">
        <v>22</v>
      </c>
      <c r="E22" s="25" t="n"/>
      <c r="F22" s="23" t="n"/>
      <c r="G22" s="24" t="n">
        <f aca="false" ca="false" dt2D="false" dtr="false" t="normal">G23+G27+G30</f>
        <v>8888.900000000001</v>
      </c>
      <c r="H22" s="24" t="n">
        <f aca="false" ca="false" dt2D="false" dtr="false" t="normal">H23+H27+H30</f>
        <v>9120.000000000002</v>
      </c>
      <c r="I22" s="24" t="n">
        <f aca="false" ca="false" dt2D="false" dtr="false" t="normal">I23+I27+I30</f>
        <v>9344.6</v>
      </c>
    </row>
    <row customFormat="true" ht="31.5" outlineLevel="0" r="23" s="7">
      <c r="B23" s="26" t="s">
        <v>23</v>
      </c>
      <c r="C23" s="27" t="s">
        <v>20</v>
      </c>
      <c r="D23" s="27" t="s">
        <v>22</v>
      </c>
      <c r="E23" s="28" t="s">
        <v>20</v>
      </c>
      <c r="F23" s="27" t="n"/>
      <c r="G23" s="29" t="n">
        <f aca="false" ca="false" dt2D="false" dtr="false" t="normal">G24</f>
        <v>8861.1</v>
      </c>
      <c r="H23" s="29" t="n">
        <f aca="false" ca="false" dt2D="false" dtr="false" t="normal">H24</f>
        <v>9091.1</v>
      </c>
      <c r="I23" s="29" t="n">
        <f aca="false" ca="false" dt2D="false" dtr="false" t="normal">I24</f>
        <v>9314.6</v>
      </c>
    </row>
    <row customFormat="true" ht="31.5" outlineLevel="0" r="24" s="7">
      <c r="B24" s="26" t="s">
        <v>24</v>
      </c>
      <c r="C24" s="27" t="s">
        <v>20</v>
      </c>
      <c r="D24" s="27" t="s">
        <v>22</v>
      </c>
      <c r="E24" s="28" t="s">
        <v>25</v>
      </c>
      <c r="F24" s="27" t="n"/>
      <c r="G24" s="29" t="n">
        <f aca="false" ca="false" dt2D="false" dtr="false" t="normal">G25+G26</f>
        <v>8861.1</v>
      </c>
      <c r="H24" s="29" t="n">
        <f aca="false" ca="false" dt2D="false" dtr="false" t="normal">H25+H26</f>
        <v>9091.1</v>
      </c>
      <c r="I24" s="29" t="n">
        <f aca="false" ca="false" dt2D="false" dtr="false" t="normal">I25+I26</f>
        <v>9314.6</v>
      </c>
    </row>
    <row customFormat="true" ht="47.25" outlineLevel="0" r="25" s="7">
      <c r="B25" s="30" t="s">
        <v>26</v>
      </c>
      <c r="C25" s="27" t="s">
        <v>20</v>
      </c>
      <c r="D25" s="27" t="s">
        <v>22</v>
      </c>
      <c r="E25" s="28" t="s">
        <v>27</v>
      </c>
      <c r="F25" s="27" t="s">
        <v>28</v>
      </c>
      <c r="G25" s="29" t="n">
        <v>8116.2</v>
      </c>
      <c r="H25" s="29" t="n">
        <v>8347.2</v>
      </c>
      <c r="I25" s="29" t="n">
        <v>8541.5</v>
      </c>
    </row>
    <row customFormat="true" ht="47.25" outlineLevel="0" r="26" s="7">
      <c r="B26" s="30" t="s">
        <v>29</v>
      </c>
      <c r="C26" s="27" t="s">
        <v>20</v>
      </c>
      <c r="D26" s="27" t="s">
        <v>22</v>
      </c>
      <c r="E26" s="28" t="s">
        <v>30</v>
      </c>
      <c r="F26" s="27" t="s">
        <v>31</v>
      </c>
      <c r="G26" s="29" t="n">
        <v>744.9</v>
      </c>
      <c r="H26" s="29" t="n">
        <v>743.9</v>
      </c>
      <c r="I26" s="29" t="n">
        <v>773.1</v>
      </c>
    </row>
    <row customFormat="true" ht="31.5" outlineLevel="0" r="27" s="7">
      <c r="B27" s="30" t="s">
        <v>32</v>
      </c>
      <c r="C27" s="27" t="s">
        <v>20</v>
      </c>
      <c r="D27" s="27" t="s">
        <v>22</v>
      </c>
      <c r="E27" s="28" t="s">
        <v>33</v>
      </c>
      <c r="F27" s="27" t="n"/>
      <c r="G27" s="29" t="n">
        <f aca="false" ca="false" dt2D="false" dtr="false" t="normal">G28</f>
        <v>27.6</v>
      </c>
      <c r="H27" s="29" t="n">
        <f aca="false" ca="false" dt2D="false" dtr="false" t="normal">H28</f>
        <v>28.7</v>
      </c>
      <c r="I27" s="29" t="n">
        <f aca="false" ca="false" dt2D="false" dtr="false" t="normal">I28</f>
        <v>29.8</v>
      </c>
    </row>
    <row customFormat="true" ht="31.5" outlineLevel="0" r="28" s="7">
      <c r="B28" s="30" t="s">
        <v>34</v>
      </c>
      <c r="C28" s="27" t="s">
        <v>20</v>
      </c>
      <c r="D28" s="27" t="s">
        <v>22</v>
      </c>
      <c r="E28" s="28" t="s">
        <v>35</v>
      </c>
      <c r="F28" s="27" t="n"/>
      <c r="G28" s="29" t="n">
        <f aca="false" ca="false" dt2D="false" dtr="false" t="normal">G29</f>
        <v>27.6</v>
      </c>
      <c r="H28" s="29" t="n">
        <f aca="false" ca="false" dt2D="false" dtr="false" t="normal">H29</f>
        <v>28.7</v>
      </c>
      <c r="I28" s="29" t="n">
        <f aca="false" ca="false" dt2D="false" dtr="false" t="normal">I29</f>
        <v>29.8</v>
      </c>
    </row>
    <row customFormat="true" ht="47.25" outlineLevel="0" r="29" s="7">
      <c r="B29" s="30" t="s">
        <v>36</v>
      </c>
      <c r="C29" s="27" t="s">
        <v>20</v>
      </c>
      <c r="D29" s="27" t="s">
        <v>22</v>
      </c>
      <c r="E29" s="28" t="s">
        <v>37</v>
      </c>
      <c r="F29" s="27" t="s">
        <v>31</v>
      </c>
      <c r="G29" s="29" t="n">
        <v>27.6</v>
      </c>
      <c r="H29" s="29" t="n">
        <v>28.7</v>
      </c>
      <c r="I29" s="29" t="n">
        <v>29.8</v>
      </c>
      <c r="L29" s="31" t="n"/>
      <c r="M29" s="31" t="n"/>
      <c r="N29" s="31" t="n"/>
    </row>
    <row customFormat="true" ht="31.5" outlineLevel="0" r="30" s="7">
      <c r="B30" s="30" t="s">
        <v>38</v>
      </c>
      <c r="C30" s="27" t="s">
        <v>20</v>
      </c>
      <c r="D30" s="27" t="s">
        <v>22</v>
      </c>
      <c r="E30" s="28" t="s">
        <v>39</v>
      </c>
      <c r="F30" s="27" t="n"/>
      <c r="G30" s="29" t="n">
        <v>0.2</v>
      </c>
      <c r="H30" s="29" t="n">
        <v>0.2</v>
      </c>
      <c r="I30" s="29" t="n">
        <v>0.2</v>
      </c>
    </row>
    <row customFormat="true" ht="15.75" outlineLevel="0" r="31" s="7">
      <c r="B31" s="30" t="s">
        <v>40</v>
      </c>
      <c r="C31" s="27" t="s">
        <v>20</v>
      </c>
      <c r="D31" s="27" t="s">
        <v>22</v>
      </c>
      <c r="E31" s="28" t="s">
        <v>41</v>
      </c>
      <c r="F31" s="27" t="n"/>
      <c r="G31" s="29" t="n">
        <v>0.2</v>
      </c>
      <c r="H31" s="29" t="n">
        <v>0.2</v>
      </c>
      <c r="I31" s="29" t="n">
        <v>0.2</v>
      </c>
    </row>
    <row customFormat="true" ht="94.5" outlineLevel="0" r="32" s="7">
      <c r="B32" s="30" t="s">
        <v>42</v>
      </c>
      <c r="C32" s="27" t="s">
        <v>20</v>
      </c>
      <c r="D32" s="27" t="s">
        <v>22</v>
      </c>
      <c r="E32" s="28" t="s">
        <v>43</v>
      </c>
      <c r="F32" s="27" t="s">
        <v>31</v>
      </c>
      <c r="G32" s="29" t="n">
        <v>0.2</v>
      </c>
      <c r="H32" s="29" t="n">
        <v>0.2</v>
      </c>
      <c r="I32" s="29" t="n">
        <v>0.2</v>
      </c>
    </row>
    <row customFormat="true" customHeight="true" ht="37.5" outlineLevel="0" r="33" s="7">
      <c r="B33" s="32" t="s">
        <v>44</v>
      </c>
      <c r="C33" s="23" t="s">
        <v>20</v>
      </c>
      <c r="D33" s="23" t="s">
        <v>45</v>
      </c>
      <c r="E33" s="25" t="n"/>
      <c r="F33" s="23" t="n"/>
      <c r="G33" s="24" t="n">
        <f aca="false" ca="false" dt2D="false" dtr="false" t="normal">SUM(G36)</f>
        <v>95.1</v>
      </c>
      <c r="H33" s="24" t="n">
        <f aca="false" ca="false" dt2D="false" dtr="false" t="normal">SUM(H36)</f>
        <v>0</v>
      </c>
      <c r="I33" s="24" t="n">
        <f aca="false" ca="false" dt2D="false" dtr="false" t="normal">SUM(I36)</f>
        <v>0</v>
      </c>
    </row>
    <row customFormat="true" customHeight="true" ht="36" outlineLevel="0" r="34" s="7">
      <c r="B34" s="30" t="s">
        <v>38</v>
      </c>
      <c r="C34" s="27" t="s">
        <v>20</v>
      </c>
      <c r="D34" s="27" t="s">
        <v>45</v>
      </c>
      <c r="E34" s="28" t="s">
        <v>39</v>
      </c>
      <c r="F34" s="23" t="n"/>
      <c r="G34" s="29" t="n">
        <v>95.1</v>
      </c>
      <c r="H34" s="29" t="n">
        <v>0</v>
      </c>
      <c r="I34" s="29" t="n">
        <v>0</v>
      </c>
    </row>
    <row customFormat="true" customHeight="true" ht="23.25" outlineLevel="0" r="35" s="7">
      <c r="B35" s="30" t="s">
        <v>40</v>
      </c>
      <c r="C35" s="27" t="s">
        <v>20</v>
      </c>
      <c r="D35" s="27" t="s">
        <v>45</v>
      </c>
      <c r="E35" s="28" t="s">
        <v>41</v>
      </c>
      <c r="F35" s="23" t="n"/>
      <c r="G35" s="29" t="n">
        <v>95.1</v>
      </c>
      <c r="H35" s="29" t="n">
        <v>0</v>
      </c>
      <c r="I35" s="29" t="n">
        <v>0</v>
      </c>
    </row>
    <row customFormat="true" ht="94.5" outlineLevel="0" r="36" s="7">
      <c r="B36" s="30" t="s">
        <v>46</v>
      </c>
      <c r="C36" s="27" t="s">
        <v>20</v>
      </c>
      <c r="D36" s="27" t="s">
        <v>45</v>
      </c>
      <c r="E36" s="28" t="s">
        <v>47</v>
      </c>
      <c r="F36" s="27" t="s">
        <v>48</v>
      </c>
      <c r="G36" s="29" t="n">
        <v>95.1</v>
      </c>
      <c r="H36" s="29" t="n">
        <v>0</v>
      </c>
      <c r="I36" s="29" t="n">
        <v>0</v>
      </c>
    </row>
    <row customFormat="true" ht="15.75" outlineLevel="0" r="37" s="7">
      <c r="B37" s="22" t="s">
        <v>49</v>
      </c>
      <c r="C37" s="23" t="s">
        <v>20</v>
      </c>
      <c r="D37" s="23" t="s">
        <v>50</v>
      </c>
      <c r="E37" s="25" t="n"/>
      <c r="F37" s="23" t="n"/>
      <c r="G37" s="24" t="n">
        <v>10</v>
      </c>
      <c r="H37" s="24" t="n">
        <v>10</v>
      </c>
      <c r="I37" s="24" t="n">
        <v>10</v>
      </c>
    </row>
    <row customFormat="true" ht="31.5" outlineLevel="0" r="38" s="7">
      <c r="B38" s="30" t="s">
        <v>38</v>
      </c>
      <c r="C38" s="27" t="s">
        <v>20</v>
      </c>
      <c r="D38" s="27" t="s">
        <v>50</v>
      </c>
      <c r="E38" s="28" t="s">
        <v>39</v>
      </c>
      <c r="F38" s="27" t="n"/>
      <c r="G38" s="29" t="n">
        <v>10</v>
      </c>
      <c r="H38" s="29" t="n">
        <v>10</v>
      </c>
      <c r="I38" s="29" t="n">
        <v>10</v>
      </c>
    </row>
    <row customFormat="true" ht="15.75" outlineLevel="0" r="39" s="7">
      <c r="B39" s="26" t="s">
        <v>51</v>
      </c>
      <c r="C39" s="27" t="s">
        <v>20</v>
      </c>
      <c r="D39" s="27" t="s">
        <v>50</v>
      </c>
      <c r="E39" s="28" t="s">
        <v>52</v>
      </c>
      <c r="F39" s="27" t="n"/>
      <c r="G39" s="29" t="n">
        <v>10</v>
      </c>
      <c r="H39" s="29" t="n">
        <v>10</v>
      </c>
      <c r="I39" s="29" t="n">
        <v>10</v>
      </c>
    </row>
    <row customFormat="true" customHeight="true" ht="39" outlineLevel="0" r="40" s="7">
      <c r="B40" s="26" t="s">
        <v>53</v>
      </c>
      <c r="C40" s="27" t="s">
        <v>20</v>
      </c>
      <c r="D40" s="27" t="s">
        <v>50</v>
      </c>
      <c r="E40" s="28" t="s">
        <v>54</v>
      </c>
      <c r="F40" s="27" t="s">
        <v>55</v>
      </c>
      <c r="G40" s="29" t="n">
        <v>10</v>
      </c>
      <c r="H40" s="29" t="n">
        <v>10</v>
      </c>
      <c r="I40" s="29" t="n">
        <v>10</v>
      </c>
    </row>
    <row customFormat="true" ht="15.75" outlineLevel="0" r="41" s="7">
      <c r="B41" s="22" t="s">
        <v>56</v>
      </c>
      <c r="C41" s="23" t="s">
        <v>20</v>
      </c>
      <c r="D41" s="23" t="s">
        <v>57</v>
      </c>
      <c r="E41" s="25" t="n"/>
      <c r="F41" s="23" t="n"/>
      <c r="G41" s="24" t="n">
        <f aca="false" ca="false" dt2D="false" dtr="false" t="normal">G42+G45+G48+G51+G54+G57</f>
        <v>497.5</v>
      </c>
      <c r="H41" s="24" t="n">
        <f aca="false" ca="false" dt2D="false" dtr="false" t="normal">H42+H45+H48+H51+H54+H57</f>
        <v>1111.8</v>
      </c>
      <c r="I41" s="24" t="n">
        <f aca="false" ca="false" dt2D="false" dtr="false" t="normal">I42+I45+I48+I51+I54+I57</f>
        <v>1539.3</v>
      </c>
    </row>
    <row customFormat="true" ht="31.5" outlineLevel="0" r="42" s="7">
      <c r="B42" s="26" t="s">
        <v>23</v>
      </c>
      <c r="C42" s="27" t="s">
        <v>20</v>
      </c>
      <c r="D42" s="27" t="s">
        <v>57</v>
      </c>
      <c r="E42" s="28" t="s">
        <v>20</v>
      </c>
      <c r="F42" s="23" t="n"/>
      <c r="G42" s="29" t="n">
        <v>351.5</v>
      </c>
      <c r="H42" s="29" t="n">
        <v>351.5</v>
      </c>
      <c r="I42" s="29" t="n">
        <v>351.5</v>
      </c>
    </row>
    <row customFormat="true" ht="31.5" outlineLevel="0" r="43" s="7">
      <c r="B43" s="26" t="s">
        <v>24</v>
      </c>
      <c r="C43" s="27" t="s">
        <v>20</v>
      </c>
      <c r="D43" s="27" t="s">
        <v>57</v>
      </c>
      <c r="E43" s="28" t="s">
        <v>25</v>
      </c>
      <c r="F43" s="23" t="n"/>
      <c r="G43" s="29" t="n">
        <v>351.5</v>
      </c>
      <c r="H43" s="29" t="n">
        <v>351.5</v>
      </c>
      <c r="I43" s="29" t="n">
        <v>351.5</v>
      </c>
    </row>
    <row customFormat="true" ht="31.5" outlineLevel="0" r="44" s="7">
      <c r="B44" s="30" t="s">
        <v>58</v>
      </c>
      <c r="C44" s="27" t="s">
        <v>20</v>
      </c>
      <c r="D44" s="27" t="s">
        <v>57</v>
      </c>
      <c r="E44" s="28" t="s">
        <v>59</v>
      </c>
      <c r="F44" s="27" t="s">
        <v>60</v>
      </c>
      <c r="G44" s="29" t="n">
        <v>351.5</v>
      </c>
      <c r="H44" s="29" t="n">
        <v>351.5</v>
      </c>
      <c r="I44" s="29" t="n">
        <v>351.5</v>
      </c>
    </row>
    <row customFormat="true" ht="31.5" outlineLevel="0" r="45" s="7">
      <c r="B45" s="30" t="s">
        <v>32</v>
      </c>
      <c r="C45" s="27" t="s">
        <v>20</v>
      </c>
      <c r="D45" s="27" t="s">
        <v>57</v>
      </c>
      <c r="E45" s="28" t="s">
        <v>33</v>
      </c>
      <c r="F45" s="27" t="n"/>
      <c r="G45" s="29" t="n">
        <v>20</v>
      </c>
      <c r="H45" s="29" t="n">
        <v>20</v>
      </c>
      <c r="I45" s="29" t="n">
        <v>20</v>
      </c>
    </row>
    <row customFormat="true" ht="31.5" outlineLevel="0" r="46" s="7">
      <c r="B46" s="30" t="s">
        <v>34</v>
      </c>
      <c r="C46" s="27" t="s">
        <v>20</v>
      </c>
      <c r="D46" s="27" t="s">
        <v>57</v>
      </c>
      <c r="E46" s="28" t="s">
        <v>35</v>
      </c>
      <c r="F46" s="27" t="n"/>
      <c r="G46" s="29" t="n">
        <v>20</v>
      </c>
      <c r="H46" s="29" t="n">
        <v>20</v>
      </c>
      <c r="I46" s="29" t="n">
        <v>20</v>
      </c>
    </row>
    <row customFormat="true" customHeight="true" ht="48.75" outlineLevel="0" r="47" s="7">
      <c r="B47" s="30" t="s">
        <v>61</v>
      </c>
      <c r="C47" s="27" t="s">
        <v>20</v>
      </c>
      <c r="D47" s="27" t="s">
        <v>57</v>
      </c>
      <c r="E47" s="28" t="s">
        <v>62</v>
      </c>
      <c r="F47" s="27" t="s">
        <v>60</v>
      </c>
      <c r="G47" s="29" t="n">
        <v>20</v>
      </c>
      <c r="H47" s="29" t="n">
        <v>20</v>
      </c>
      <c r="I47" s="29" t="n">
        <v>20</v>
      </c>
    </row>
    <row customFormat="true" ht="31.5" outlineLevel="0" r="48" s="7">
      <c r="B48" s="30" t="s">
        <v>63</v>
      </c>
      <c r="C48" s="27" t="s">
        <v>20</v>
      </c>
      <c r="D48" s="27" t="s">
        <v>57</v>
      </c>
      <c r="E48" s="28" t="s">
        <v>64</v>
      </c>
      <c r="F48" s="27" t="n"/>
      <c r="G48" s="29" t="n">
        <f aca="false" ca="false" dt2D="false" dtr="false" t="normal">G49+G50</f>
        <v>112.8</v>
      </c>
      <c r="H48" s="29" t="n">
        <f aca="false" ca="false" dt2D="false" dtr="false" t="normal">H49+H50</f>
        <v>117.19999999999999</v>
      </c>
      <c r="I48" s="29" t="n">
        <f aca="false" ca="false" dt2D="false" dtr="false" t="normal">I49+I50</f>
        <v>122</v>
      </c>
    </row>
    <row customFormat="true" ht="78.75" outlineLevel="0" r="49" s="7">
      <c r="B49" s="30" t="s">
        <v>65</v>
      </c>
      <c r="C49" s="27" t="s">
        <v>20</v>
      </c>
      <c r="D49" s="27" t="s">
        <v>57</v>
      </c>
      <c r="E49" s="28" t="s">
        <v>66</v>
      </c>
      <c r="F49" s="27" t="s">
        <v>31</v>
      </c>
      <c r="G49" s="29" t="n">
        <v>92</v>
      </c>
      <c r="H49" s="29" t="n">
        <v>95.6</v>
      </c>
      <c r="I49" s="29" t="n">
        <v>99.5</v>
      </c>
      <c r="K49" s="31" t="n"/>
      <c r="L49" s="31" t="n"/>
      <c r="M49" s="31" t="n"/>
    </row>
    <row customFormat="true" customHeight="true" ht="64.5" outlineLevel="0" r="50" s="7">
      <c r="B50" s="30" t="s">
        <v>67</v>
      </c>
      <c r="C50" s="27" t="s">
        <v>20</v>
      </c>
      <c r="D50" s="27" t="s">
        <v>57</v>
      </c>
      <c r="E50" s="28" t="s">
        <v>68</v>
      </c>
      <c r="F50" s="27" t="s">
        <v>31</v>
      </c>
      <c r="G50" s="29" t="n">
        <v>20.8</v>
      </c>
      <c r="H50" s="29" t="n">
        <v>21.6</v>
      </c>
      <c r="I50" s="29" t="n">
        <v>22.5</v>
      </c>
      <c r="K50" s="31" t="n"/>
      <c r="L50" s="31" t="n"/>
      <c r="M50" s="31" t="n"/>
    </row>
    <row customFormat="true" ht="63" outlineLevel="0" r="51" s="7">
      <c r="B51" s="30" t="s">
        <v>69</v>
      </c>
      <c r="C51" s="27" t="s">
        <v>20</v>
      </c>
      <c r="D51" s="27" t="s">
        <v>57</v>
      </c>
      <c r="E51" s="28" t="s">
        <v>70</v>
      </c>
      <c r="F51" s="27" t="n"/>
      <c r="G51" s="29" t="n">
        <v>5.4</v>
      </c>
      <c r="H51" s="29" t="n">
        <v>5.6</v>
      </c>
      <c r="I51" s="29" t="n">
        <v>5.8</v>
      </c>
      <c r="K51" s="31" t="n"/>
      <c r="L51" s="31" t="n"/>
      <c r="M51" s="31" t="n"/>
    </row>
    <row customFormat="true" ht="47.25" outlineLevel="0" r="52" s="7">
      <c r="B52" s="30" t="s">
        <v>71</v>
      </c>
      <c r="C52" s="27" t="s">
        <v>20</v>
      </c>
      <c r="D52" s="27" t="s">
        <v>57</v>
      </c>
      <c r="E52" s="28" t="s">
        <v>72</v>
      </c>
      <c r="F52" s="27" t="n"/>
      <c r="G52" s="29" t="n">
        <v>5.4</v>
      </c>
      <c r="H52" s="29" t="n">
        <v>5.6</v>
      </c>
      <c r="I52" s="29" t="n">
        <v>5.8</v>
      </c>
      <c r="K52" s="31" t="n"/>
      <c r="L52" s="31" t="n"/>
      <c r="M52" s="31" t="n"/>
    </row>
    <row customFormat="true" ht="47.25" outlineLevel="0" r="53" s="7">
      <c r="B53" s="30" t="s">
        <v>73</v>
      </c>
      <c r="C53" s="27" t="s">
        <v>20</v>
      </c>
      <c r="D53" s="27" t="s">
        <v>57</v>
      </c>
      <c r="E53" s="28" t="s">
        <v>74</v>
      </c>
      <c r="F53" s="27" t="s">
        <v>31</v>
      </c>
      <c r="G53" s="29" t="n">
        <v>5.4</v>
      </c>
      <c r="H53" s="29" t="n">
        <v>5.6</v>
      </c>
      <c r="I53" s="29" t="n">
        <v>5.8</v>
      </c>
      <c r="K53" s="31" t="n"/>
      <c r="L53" s="31" t="n"/>
      <c r="M53" s="31" t="n"/>
    </row>
    <row customFormat="true" ht="31.5" outlineLevel="0" r="54" s="7">
      <c r="B54" s="30" t="s">
        <v>38</v>
      </c>
      <c r="C54" s="27" t="s">
        <v>20</v>
      </c>
      <c r="D54" s="27" t="s">
        <v>57</v>
      </c>
      <c r="E54" s="28" t="s">
        <v>39</v>
      </c>
      <c r="F54" s="27" t="n"/>
      <c r="G54" s="29" t="n">
        <v>7.8</v>
      </c>
      <c r="H54" s="29" t="n">
        <v>8.1</v>
      </c>
      <c r="I54" s="29" t="n">
        <v>8.4</v>
      </c>
      <c r="K54" s="31" t="n"/>
      <c r="L54" s="31" t="n"/>
      <c r="M54" s="31" t="n"/>
    </row>
    <row customFormat="true" ht="15.75" outlineLevel="0" r="55" s="7">
      <c r="B55" s="30" t="s">
        <v>40</v>
      </c>
      <c r="C55" s="27" t="s">
        <v>20</v>
      </c>
      <c r="D55" s="27" t="s">
        <v>57</v>
      </c>
      <c r="E55" s="28" t="s">
        <v>41</v>
      </c>
      <c r="F55" s="27" t="n"/>
      <c r="G55" s="29" t="n">
        <v>7.8</v>
      </c>
      <c r="H55" s="29" t="n">
        <v>8.1</v>
      </c>
      <c r="I55" s="29" t="n">
        <v>8.4</v>
      </c>
      <c r="K55" s="31" t="n"/>
      <c r="L55" s="31" t="n"/>
      <c r="M55" s="31" t="n"/>
    </row>
    <row customFormat="true" ht="78.75" outlineLevel="0" r="56" s="7">
      <c r="B56" s="26" t="s">
        <v>75</v>
      </c>
      <c r="C56" s="27" t="s">
        <v>20</v>
      </c>
      <c r="D56" s="27" t="s">
        <v>57</v>
      </c>
      <c r="E56" s="28" t="s">
        <v>76</v>
      </c>
      <c r="F56" s="27" t="s">
        <v>31</v>
      </c>
      <c r="G56" s="29" t="n">
        <v>7.8</v>
      </c>
      <c r="H56" s="29" t="n">
        <v>8.1</v>
      </c>
      <c r="I56" s="29" t="n">
        <v>8.4</v>
      </c>
    </row>
    <row customFormat="true" ht="31.5" outlineLevel="0" r="57" s="7">
      <c r="B57" s="30" t="s">
        <v>38</v>
      </c>
      <c r="C57" s="27" t="s">
        <v>20</v>
      </c>
      <c r="D57" s="27" t="s">
        <v>57</v>
      </c>
      <c r="E57" s="28" t="s">
        <v>39</v>
      </c>
      <c r="F57" s="27" t="n"/>
      <c r="G57" s="29" t="n"/>
      <c r="H57" s="29" t="n">
        <f aca="false" ca="false" dt2D="false" dtr="false" t="normal">H58</f>
        <v>609.4</v>
      </c>
      <c r="I57" s="29" t="n">
        <f aca="false" ca="false" dt2D="false" dtr="false" t="normal">I58</f>
        <v>1031.6</v>
      </c>
    </row>
    <row customFormat="true" ht="15.75" outlineLevel="0" r="58" s="7">
      <c r="B58" s="30" t="s">
        <v>40</v>
      </c>
      <c r="C58" s="27" t="s">
        <v>20</v>
      </c>
      <c r="D58" s="27" t="s">
        <v>57</v>
      </c>
      <c r="E58" s="28" t="s">
        <v>41</v>
      </c>
      <c r="F58" s="27" t="n"/>
      <c r="G58" s="29" t="n"/>
      <c r="H58" s="29" t="n">
        <f aca="false" ca="false" dt2D="false" dtr="false" t="normal">H59</f>
        <v>609.4</v>
      </c>
      <c r="I58" s="29" t="n">
        <f aca="false" ca="false" dt2D="false" dtr="false" t="normal">I59</f>
        <v>1031.6</v>
      </c>
    </row>
    <row customFormat="true" ht="15.75" outlineLevel="0" r="59" s="7">
      <c r="B59" s="26" t="s">
        <v>77</v>
      </c>
      <c r="C59" s="27" t="s">
        <v>20</v>
      </c>
      <c r="D59" s="27" t="s">
        <v>57</v>
      </c>
      <c r="E59" s="28" t="s">
        <v>78</v>
      </c>
      <c r="F59" s="27" t="s">
        <v>79</v>
      </c>
      <c r="G59" s="29" t="n"/>
      <c r="H59" s="29" t="n">
        <v>609.4</v>
      </c>
      <c r="I59" s="29" t="n">
        <v>1031.6</v>
      </c>
    </row>
    <row customFormat="true" ht="15.75" outlineLevel="0" r="60" s="7">
      <c r="B60" s="22" t="s">
        <v>80</v>
      </c>
      <c r="C60" s="23" t="s">
        <v>81</v>
      </c>
      <c r="D60" s="23" t="s">
        <v>82</v>
      </c>
      <c r="E60" s="25" t="n"/>
      <c r="F60" s="23" t="n"/>
      <c r="G60" s="24" t="n">
        <f aca="false" ca="false" dt2D="false" dtr="false" t="normal">G61</f>
        <v>164.3</v>
      </c>
      <c r="H60" s="24" t="n">
        <f aca="false" ca="false" dt2D="false" dtr="false" t="normal">H61</f>
        <v>179.3</v>
      </c>
      <c r="I60" s="24" t="n">
        <f aca="false" ca="false" dt2D="false" dtr="false" t="normal">I61</f>
        <v>185.6</v>
      </c>
    </row>
    <row customFormat="true" ht="15.75" outlineLevel="0" r="61" s="7">
      <c r="B61" s="26" t="s">
        <v>83</v>
      </c>
      <c r="C61" s="27" t="s">
        <v>84</v>
      </c>
      <c r="D61" s="27" t="s">
        <v>70</v>
      </c>
      <c r="E61" s="28" t="n"/>
      <c r="F61" s="27" t="n"/>
      <c r="G61" s="29" t="n">
        <f aca="false" ca="false" dt2D="false" dtr="false" t="normal">G64</f>
        <v>164.3</v>
      </c>
      <c r="H61" s="29" t="n">
        <f aca="false" ca="false" dt2D="false" dtr="false" t="normal">H64</f>
        <v>179.3</v>
      </c>
      <c r="I61" s="29" t="n">
        <f aca="false" ca="false" dt2D="false" dtr="false" t="normal">I64</f>
        <v>185.6</v>
      </c>
    </row>
    <row customFormat="true" ht="31.5" outlineLevel="0" r="62" s="7">
      <c r="B62" s="30" t="s">
        <v>38</v>
      </c>
      <c r="C62" s="27" t="s">
        <v>84</v>
      </c>
      <c r="D62" s="27" t="s">
        <v>70</v>
      </c>
      <c r="E62" s="28" t="s">
        <v>39</v>
      </c>
      <c r="F62" s="27" t="n"/>
      <c r="G62" s="29" t="n">
        <v>164.3</v>
      </c>
      <c r="H62" s="29" t="n">
        <f aca="false" ca="false" dt2D="false" dtr="false" t="normal">H63</f>
        <v>179.3</v>
      </c>
      <c r="I62" s="29" t="n">
        <f aca="false" ca="false" dt2D="false" dtr="false" t="normal">I63</f>
        <v>185.6</v>
      </c>
    </row>
    <row customFormat="true" ht="15.75" outlineLevel="0" r="63" s="7">
      <c r="B63" s="30" t="s">
        <v>40</v>
      </c>
      <c r="C63" s="27" t="s">
        <v>84</v>
      </c>
      <c r="D63" s="27" t="s">
        <v>70</v>
      </c>
      <c r="E63" s="28" t="s">
        <v>41</v>
      </c>
      <c r="F63" s="27" t="n"/>
      <c r="G63" s="29" t="n">
        <v>164.3</v>
      </c>
      <c r="H63" s="29" t="n">
        <f aca="false" ca="false" dt2D="false" dtr="false" t="normal">H64</f>
        <v>179.3</v>
      </c>
      <c r="I63" s="29" t="n">
        <f aca="false" ca="false" dt2D="false" dtr="false" t="normal">I64</f>
        <v>185.6</v>
      </c>
    </row>
    <row customFormat="true" ht="47.25" outlineLevel="0" r="64" s="7">
      <c r="B64" s="30" t="s">
        <v>85</v>
      </c>
      <c r="C64" s="27" t="s">
        <v>84</v>
      </c>
      <c r="D64" s="27" t="s">
        <v>70</v>
      </c>
      <c r="E64" s="28" t="s">
        <v>86</v>
      </c>
      <c r="F64" s="27" t="s">
        <v>28</v>
      </c>
      <c r="G64" s="29" t="n">
        <v>164.3</v>
      </c>
      <c r="H64" s="29" t="n">
        <v>179.3</v>
      </c>
      <c r="I64" s="29" t="n">
        <v>185.6</v>
      </c>
    </row>
    <row customFormat="true" ht="31.5" outlineLevel="0" r="65" s="7">
      <c r="B65" s="22" t="s">
        <v>87</v>
      </c>
      <c r="C65" s="23" t="s">
        <v>88</v>
      </c>
      <c r="D65" s="23" t="s">
        <v>82</v>
      </c>
      <c r="E65" s="25" t="n"/>
      <c r="F65" s="23" t="n"/>
      <c r="G65" s="24" t="n">
        <f aca="false" ca="false" dt2D="false" dtr="false" t="normal">SUM(G66)</f>
        <v>58.5</v>
      </c>
      <c r="H65" s="24" t="n">
        <f aca="false" ca="false" dt2D="false" dtr="false" t="normal">SUM(H66)</f>
        <v>60.7</v>
      </c>
      <c r="I65" s="24" t="n">
        <f aca="false" ca="false" dt2D="false" dtr="false" t="normal">SUM(I66)</f>
        <v>63.1</v>
      </c>
    </row>
    <row customFormat="true" ht="31.5" outlineLevel="0" r="66" s="7">
      <c r="B66" s="26" t="s">
        <v>89</v>
      </c>
      <c r="C66" s="27" t="s">
        <v>70</v>
      </c>
      <c r="D66" s="27" t="s">
        <v>90</v>
      </c>
      <c r="E66" s="28" t="n"/>
      <c r="F66" s="27" t="n"/>
      <c r="G66" s="29" t="n">
        <f aca="false" ca="false" dt2D="false" dtr="false" t="normal">G67</f>
        <v>58.5</v>
      </c>
      <c r="H66" s="29" t="n">
        <f aca="false" ca="false" dt2D="false" dtr="false" t="normal">H67</f>
        <v>60.7</v>
      </c>
      <c r="I66" s="29" t="n">
        <f aca="false" ca="false" dt2D="false" dtr="false" t="normal">I67</f>
        <v>63.1</v>
      </c>
    </row>
    <row customFormat="true" customHeight="true" ht="83.4499969482422" outlineLevel="0" r="67" s="7">
      <c r="B67" s="30" t="s">
        <v>91</v>
      </c>
      <c r="C67" s="27" t="s">
        <v>70</v>
      </c>
      <c r="D67" s="27" t="s">
        <v>90</v>
      </c>
      <c r="E67" s="28" t="s">
        <v>70</v>
      </c>
      <c r="F67" s="27" t="n"/>
      <c r="G67" s="29" t="n">
        <f aca="false" ca="false" dt2D="false" dtr="false" t="normal">G68+G70</f>
        <v>58.5</v>
      </c>
      <c r="H67" s="29" t="n">
        <f aca="false" ca="false" dt2D="false" dtr="false" t="normal">H68+H70</f>
        <v>60.7</v>
      </c>
      <c r="I67" s="29" t="n">
        <f aca="false" ca="false" dt2D="false" dtr="false" t="normal">I68+I70</f>
        <v>63.1</v>
      </c>
    </row>
    <row customFormat="true" customHeight="true" ht="35.4500007629395" outlineLevel="0" r="68" s="7">
      <c r="B68" s="30" t="s">
        <v>92</v>
      </c>
      <c r="C68" s="27" t="s">
        <v>70</v>
      </c>
      <c r="D68" s="27" t="s">
        <v>90</v>
      </c>
      <c r="E68" s="28" t="s">
        <v>93</v>
      </c>
      <c r="F68" s="27" t="n"/>
      <c r="G68" s="29" t="n">
        <v>54.1</v>
      </c>
      <c r="H68" s="29" t="n">
        <v>56.2</v>
      </c>
      <c r="I68" s="29" t="n">
        <v>58.4</v>
      </c>
    </row>
    <row customFormat="true" customHeight="true" ht="53.0999984741211" outlineLevel="0" r="69" s="7">
      <c r="B69" s="30" t="s">
        <v>94</v>
      </c>
      <c r="C69" s="27" t="s">
        <v>70</v>
      </c>
      <c r="D69" s="27" t="s">
        <v>90</v>
      </c>
      <c r="E69" s="28" t="s">
        <v>95</v>
      </c>
      <c r="F69" s="27" t="s">
        <v>31</v>
      </c>
      <c r="G69" s="29" t="n">
        <v>54.1</v>
      </c>
      <c r="H69" s="29" t="n">
        <v>56.2</v>
      </c>
      <c r="I69" s="29" t="n">
        <v>58.4</v>
      </c>
    </row>
    <row customFormat="true" customHeight="true" ht="39.9500007629395" outlineLevel="0" r="70" s="7">
      <c r="B70" s="30" t="s">
        <v>96</v>
      </c>
      <c r="C70" s="27" t="s">
        <v>70</v>
      </c>
      <c r="D70" s="27" t="s">
        <v>90</v>
      </c>
      <c r="E70" s="28" t="s">
        <v>97</v>
      </c>
      <c r="F70" s="27" t="n"/>
      <c r="G70" s="29" t="n">
        <v>4.4</v>
      </c>
      <c r="H70" s="29" t="n">
        <v>4.5</v>
      </c>
      <c r="I70" s="29" t="n">
        <v>4.7</v>
      </c>
    </row>
    <row customFormat="true" customHeight="true" ht="54.5999984741211" outlineLevel="0" r="71" s="7">
      <c r="B71" s="30" t="s">
        <v>98</v>
      </c>
      <c r="C71" s="27" t="s">
        <v>70</v>
      </c>
      <c r="D71" s="27" t="s">
        <v>90</v>
      </c>
      <c r="E71" s="28" t="s">
        <v>99</v>
      </c>
      <c r="F71" s="27" t="s">
        <v>31</v>
      </c>
      <c r="G71" s="29" t="n">
        <v>4.4</v>
      </c>
      <c r="H71" s="29" t="n">
        <v>4.5</v>
      </c>
      <c r="I71" s="29" t="n">
        <v>4.7</v>
      </c>
    </row>
    <row customFormat="true" ht="15.75" outlineLevel="0" r="72" s="7">
      <c r="B72" s="22" t="s">
        <v>100</v>
      </c>
      <c r="C72" s="23" t="s">
        <v>101</v>
      </c>
      <c r="D72" s="23" t="s">
        <v>82</v>
      </c>
      <c r="E72" s="25" t="n"/>
      <c r="F72" s="23" t="n"/>
      <c r="G72" s="24" t="n">
        <f aca="false" ca="false" dt2D="false" dtr="false" t="normal">G73+G77+G81</f>
        <v>2344.7999999999997</v>
      </c>
      <c r="H72" s="24" t="n">
        <f aca="false" ca="false" dt2D="false" dtr="false" t="normal">H73+H77+H81</f>
        <v>29.2</v>
      </c>
      <c r="I72" s="24" t="n">
        <f aca="false" ca="false" dt2D="false" dtr="false" t="normal">I73+I77+I81</f>
        <v>30.3</v>
      </c>
    </row>
    <row customFormat="true" ht="15.75" outlineLevel="0" r="73" s="7">
      <c r="B73" s="26" t="s">
        <v>102</v>
      </c>
      <c r="C73" s="27" t="s">
        <v>22</v>
      </c>
      <c r="D73" s="27" t="s">
        <v>84</v>
      </c>
      <c r="E73" s="28" t="n"/>
      <c r="F73" s="27" t="n"/>
      <c r="G73" s="29" t="n">
        <f aca="false" ca="false" dt2D="false" dtr="false" t="normal">G74</f>
        <v>1963.7</v>
      </c>
      <c r="H73" s="29" t="n">
        <f aca="false" ca="false" dt2D="false" dtr="false" t="normal">H74</f>
        <v>0</v>
      </c>
      <c r="I73" s="29" t="n">
        <f aca="false" ca="false" dt2D="false" dtr="false" t="normal">I74</f>
        <v>0</v>
      </c>
    </row>
    <row customFormat="true" customHeight="true" ht="40.5" outlineLevel="0" r="74" s="7">
      <c r="B74" s="26" t="s">
        <v>103</v>
      </c>
      <c r="C74" s="27" t="s">
        <v>22</v>
      </c>
      <c r="D74" s="27" t="s">
        <v>84</v>
      </c>
      <c r="E74" s="28" t="s">
        <v>104</v>
      </c>
      <c r="F74" s="27" t="n"/>
      <c r="G74" s="29" t="n">
        <f aca="false" ca="false" dt2D="false" dtr="false" t="normal">G75</f>
        <v>1963.7</v>
      </c>
      <c r="H74" s="29" t="n">
        <f aca="false" ca="false" dt2D="false" dtr="false" t="normal">H75</f>
        <v>0</v>
      </c>
      <c r="I74" s="29" t="n">
        <f aca="false" ca="false" dt2D="false" dtr="false" t="normal">I75</f>
        <v>0</v>
      </c>
    </row>
    <row customFormat="true" customHeight="true" ht="39" outlineLevel="0" r="75" s="7">
      <c r="B75" s="26" t="s">
        <v>105</v>
      </c>
      <c r="C75" s="27" t="s">
        <v>22</v>
      </c>
      <c r="D75" s="27" t="s">
        <v>84</v>
      </c>
      <c r="E75" s="28" t="s">
        <v>106</v>
      </c>
      <c r="F75" s="27" t="n"/>
      <c r="G75" s="29" t="n">
        <f aca="false" ca="false" dt2D="false" dtr="false" t="normal">G76</f>
        <v>1963.7</v>
      </c>
      <c r="H75" s="29" t="n">
        <f aca="false" ca="false" dt2D="false" dtr="false" t="normal">H76</f>
        <v>0</v>
      </c>
      <c r="I75" s="29" t="n">
        <f aca="false" ca="false" dt2D="false" dtr="false" t="normal">I76</f>
        <v>0</v>
      </c>
    </row>
    <row customFormat="true" customHeight="true" ht="92.25" outlineLevel="0" r="76" s="7">
      <c r="B76" s="26" t="s">
        <v>107</v>
      </c>
      <c r="C76" s="27" t="s">
        <v>22</v>
      </c>
      <c r="D76" s="27" t="s">
        <v>84</v>
      </c>
      <c r="E76" s="28" t="s">
        <v>108</v>
      </c>
      <c r="F76" s="27" t="s">
        <v>109</v>
      </c>
      <c r="G76" s="29" t="n">
        <v>1963.7</v>
      </c>
      <c r="H76" s="29" t="n">
        <v>0</v>
      </c>
      <c r="I76" s="29" t="n">
        <v>0</v>
      </c>
    </row>
    <row customFormat="true" customHeight="true" ht="19.5" outlineLevel="0" r="77" s="7">
      <c r="B77" s="26" t="s">
        <v>110</v>
      </c>
      <c r="C77" s="27" t="s">
        <v>22</v>
      </c>
      <c r="D77" s="27" t="s">
        <v>111</v>
      </c>
      <c r="E77" s="28" t="n"/>
      <c r="F77" s="27" t="n"/>
      <c r="G77" s="29" t="n">
        <f aca="false" ca="false" dt2D="false" dtr="false" t="normal">G80</f>
        <v>353</v>
      </c>
      <c r="H77" s="29" t="n">
        <v>0</v>
      </c>
      <c r="I77" s="29" t="n">
        <v>0</v>
      </c>
    </row>
    <row customFormat="true" customHeight="true" ht="30" outlineLevel="0" r="78" s="7">
      <c r="B78" s="30" t="s">
        <v>112</v>
      </c>
      <c r="C78" s="27" t="s">
        <v>22</v>
      </c>
      <c r="D78" s="27" t="s">
        <v>111</v>
      </c>
      <c r="E78" s="28" t="s">
        <v>22</v>
      </c>
      <c r="F78" s="27" t="n"/>
      <c r="G78" s="29" t="n">
        <v>353</v>
      </c>
      <c r="H78" s="29" t="n">
        <v>0</v>
      </c>
      <c r="I78" s="29" t="n">
        <v>0</v>
      </c>
    </row>
    <row customFormat="true" customHeight="true" ht="39" outlineLevel="0" r="79" s="7">
      <c r="B79" s="30" t="s">
        <v>113</v>
      </c>
      <c r="C79" s="27" t="s">
        <v>22</v>
      </c>
      <c r="D79" s="27" t="s">
        <v>111</v>
      </c>
      <c r="E79" s="28" t="s">
        <v>114</v>
      </c>
      <c r="F79" s="27" t="n"/>
      <c r="G79" s="29" t="n">
        <v>353</v>
      </c>
      <c r="H79" s="29" t="n">
        <v>0</v>
      </c>
      <c r="I79" s="29" t="n">
        <v>0</v>
      </c>
    </row>
    <row customFormat="true" customHeight="true" ht="69" outlineLevel="0" r="80" s="7">
      <c r="B80" s="30" t="s">
        <v>115</v>
      </c>
      <c r="C80" s="27" t="s">
        <v>22</v>
      </c>
      <c r="D80" s="27" t="s">
        <v>111</v>
      </c>
      <c r="E80" s="28" t="s">
        <v>116</v>
      </c>
      <c r="F80" s="27" t="s">
        <v>31</v>
      </c>
      <c r="G80" s="29" t="n">
        <v>353</v>
      </c>
      <c r="H80" s="29" t="n">
        <v>0</v>
      </c>
      <c r="I80" s="29" t="n">
        <v>0</v>
      </c>
    </row>
    <row customFormat="true" ht="15.75" outlineLevel="0" r="81" s="7">
      <c r="B81" s="30" t="s">
        <v>117</v>
      </c>
      <c r="C81" s="27" t="s">
        <v>22</v>
      </c>
      <c r="D81" s="27" t="s">
        <v>118</v>
      </c>
      <c r="E81" s="28" t="n"/>
      <c r="F81" s="27" t="n"/>
      <c r="G81" s="29" t="n">
        <f aca="false" ca="false" dt2D="false" dtr="false" t="normal">G84</f>
        <v>28.1</v>
      </c>
      <c r="H81" s="29" t="n">
        <f aca="false" ca="false" dt2D="false" dtr="false" t="normal">H84</f>
        <v>29.2</v>
      </c>
      <c r="I81" s="29" t="n">
        <f aca="false" ca="false" dt2D="false" dtr="false" t="normal">I84</f>
        <v>30.3</v>
      </c>
    </row>
    <row customFormat="true" customHeight="true" ht="40.3499984741211" outlineLevel="0" r="82" s="7">
      <c r="B82" s="30" t="s">
        <v>38</v>
      </c>
      <c r="C82" s="27" t="s">
        <v>22</v>
      </c>
      <c r="D82" s="27" t="s">
        <v>118</v>
      </c>
      <c r="E82" s="28" t="s">
        <v>39</v>
      </c>
      <c r="F82" s="27" t="n"/>
      <c r="G82" s="29" t="n">
        <v>28.1</v>
      </c>
      <c r="H82" s="29" t="n">
        <v>29.2</v>
      </c>
      <c r="I82" s="29" t="n">
        <v>30.3</v>
      </c>
    </row>
    <row customFormat="true" customHeight="true" ht="38.4500007629395" outlineLevel="0" r="83" s="7">
      <c r="B83" s="30" t="s">
        <v>40</v>
      </c>
      <c r="C83" s="27" t="s">
        <v>22</v>
      </c>
      <c r="D83" s="27" t="s">
        <v>118</v>
      </c>
      <c r="E83" s="28" t="s">
        <v>41</v>
      </c>
      <c r="F83" s="27" t="n"/>
      <c r="G83" s="29" t="n">
        <v>28.1</v>
      </c>
      <c r="H83" s="29" t="n">
        <v>29.2</v>
      </c>
      <c r="I83" s="29" t="n">
        <v>30.3</v>
      </c>
    </row>
    <row customFormat="true" ht="63" outlineLevel="0" r="84" s="7">
      <c r="B84" s="30" t="s">
        <v>119</v>
      </c>
      <c r="C84" s="27" t="s">
        <v>22</v>
      </c>
      <c r="D84" s="27" t="s">
        <v>118</v>
      </c>
      <c r="E84" s="33" t="s">
        <v>120</v>
      </c>
      <c r="F84" s="27" t="s">
        <v>31</v>
      </c>
      <c r="G84" s="29" t="n">
        <v>28.1</v>
      </c>
      <c r="H84" s="29" t="n">
        <v>29.2</v>
      </c>
      <c r="I84" s="29" t="n">
        <v>30.3</v>
      </c>
    </row>
    <row customFormat="true" ht="15.75" outlineLevel="0" r="85" s="7">
      <c r="B85" s="22" t="s">
        <v>121</v>
      </c>
      <c r="C85" s="23" t="s">
        <v>122</v>
      </c>
      <c r="D85" s="23" t="s">
        <v>82</v>
      </c>
      <c r="E85" s="25" t="n"/>
      <c r="F85" s="23" t="n"/>
      <c r="G85" s="24" t="n">
        <f aca="false" ca="false" dt2D="false" dtr="false" t="normal">SUM(G86+G92+G98)</f>
        <v>19560.4</v>
      </c>
      <c r="H85" s="24" t="n">
        <f aca="false" ca="false" dt2D="false" dtr="false" t="normal">SUM(H86+H92+H98)</f>
        <v>5236.9</v>
      </c>
      <c r="I85" s="24" t="n">
        <f aca="false" ca="false" dt2D="false" dtr="false" t="normal">SUM(I86+I92+I98)</f>
        <v>1290.4</v>
      </c>
    </row>
    <row customFormat="true" ht="15.75" outlineLevel="0" r="86" s="7">
      <c r="B86" s="26" t="s">
        <v>123</v>
      </c>
      <c r="C86" s="27" t="s">
        <v>104</v>
      </c>
      <c r="D86" s="27" t="s">
        <v>20</v>
      </c>
      <c r="E86" s="28" t="n"/>
      <c r="F86" s="27" t="n"/>
      <c r="G86" s="29" t="n">
        <f aca="false" ca="false" dt2D="false" dtr="false" t="normal">G87</f>
        <v>6971.6</v>
      </c>
      <c r="H86" s="29" t="n">
        <f aca="false" ca="false" dt2D="false" dtr="false" t="normal">H87</f>
        <v>1331.1999999999998</v>
      </c>
      <c r="I86" s="29" t="n">
        <f aca="false" ca="false" dt2D="false" dtr="false" t="normal">I87</f>
        <v>540</v>
      </c>
    </row>
    <row customFormat="true" customHeight="true" ht="29.6499996185303" outlineLevel="0" r="87" s="7">
      <c r="B87" s="30" t="s">
        <v>103</v>
      </c>
      <c r="C87" s="27" t="s">
        <v>104</v>
      </c>
      <c r="D87" s="27" t="s">
        <v>20</v>
      </c>
      <c r="E87" s="28" t="s">
        <v>104</v>
      </c>
      <c r="F87" s="27" t="n"/>
      <c r="G87" s="29" t="n">
        <f aca="false" ca="false" dt2D="false" dtr="false" t="normal">G88</f>
        <v>6971.6</v>
      </c>
      <c r="H87" s="29" t="n">
        <f aca="false" ca="false" dt2D="false" dtr="false" t="normal">H88</f>
        <v>1331.1999999999998</v>
      </c>
      <c r="I87" s="29" t="n">
        <f aca="false" ca="false" dt2D="false" dtr="false" t="normal">I88</f>
        <v>540</v>
      </c>
    </row>
    <row customFormat="true" customHeight="true" ht="29.6499996185303" outlineLevel="0" r="88" s="7">
      <c r="B88" s="30" t="s">
        <v>124</v>
      </c>
      <c r="C88" s="27" t="s">
        <v>104</v>
      </c>
      <c r="D88" s="27" t="s">
        <v>20</v>
      </c>
      <c r="E88" s="28" t="s">
        <v>106</v>
      </c>
      <c r="F88" s="27" t="n"/>
      <c r="G88" s="29" t="n">
        <f aca="false" ca="false" dt2D="false" dtr="false" t="normal">G89+G90+G91</f>
        <v>6971.6</v>
      </c>
      <c r="H88" s="29" t="n">
        <f aca="false" ca="false" dt2D="false" dtr="false" t="normal">H89+H90+H91</f>
        <v>1331.1999999999998</v>
      </c>
      <c r="I88" s="29" t="n">
        <f aca="false" ca="false" dt2D="false" dtr="false" t="normal">I89+I90+I91</f>
        <v>540</v>
      </c>
    </row>
    <row customFormat="true" ht="63" outlineLevel="0" r="89" s="7">
      <c r="B89" s="30" t="s">
        <v>125</v>
      </c>
      <c r="C89" s="27" t="s">
        <v>104</v>
      </c>
      <c r="D89" s="27" t="s">
        <v>20</v>
      </c>
      <c r="E89" s="28" t="s">
        <v>126</v>
      </c>
      <c r="F89" s="27" t="s">
        <v>31</v>
      </c>
      <c r="G89" s="29" t="n">
        <v>365.9</v>
      </c>
      <c r="H89" s="29" t="n">
        <v>365.9</v>
      </c>
      <c r="I89" s="29" t="n">
        <v>165</v>
      </c>
    </row>
    <row customFormat="true" customHeight="true" ht="54.9500007629395" outlineLevel="0" r="90" s="7">
      <c r="B90" s="30" t="s">
        <v>127</v>
      </c>
      <c r="C90" s="27" t="s">
        <v>104</v>
      </c>
      <c r="D90" s="27" t="s">
        <v>20</v>
      </c>
      <c r="E90" s="28" t="s">
        <v>128</v>
      </c>
      <c r="F90" s="27" t="s">
        <v>31</v>
      </c>
      <c r="G90" s="29" t="n">
        <v>842.9</v>
      </c>
      <c r="H90" s="29" t="n">
        <v>965.3</v>
      </c>
      <c r="I90" s="29" t="n">
        <v>375</v>
      </c>
    </row>
    <row customFormat="true" ht="63" outlineLevel="0" r="91" s="7">
      <c r="B91" s="34" t="s">
        <v>129</v>
      </c>
      <c r="C91" s="27" t="s">
        <v>104</v>
      </c>
      <c r="D91" s="27" t="s">
        <v>20</v>
      </c>
      <c r="E91" s="28" t="s">
        <v>130</v>
      </c>
      <c r="F91" s="27" t="s">
        <v>131</v>
      </c>
      <c r="G91" s="29" t="n">
        <v>5762.8</v>
      </c>
      <c r="H91" s="29" t="n">
        <v>0</v>
      </c>
      <c r="I91" s="29" t="n">
        <v>0</v>
      </c>
    </row>
    <row customFormat="true" ht="15.75" outlineLevel="0" r="92" s="7">
      <c r="B92" s="26" t="s">
        <v>132</v>
      </c>
      <c r="C92" s="27" t="s">
        <v>104</v>
      </c>
      <c r="D92" s="27" t="s">
        <v>84</v>
      </c>
      <c r="E92" s="28" t="n"/>
      <c r="F92" s="27" t="n"/>
      <c r="G92" s="29" t="n">
        <f aca="false" ca="false" dt2D="false" dtr="false" t="normal">G95+G96+G97</f>
        <v>1024.6</v>
      </c>
      <c r="H92" s="29" t="n">
        <f aca="false" ca="false" dt2D="false" dtr="false" t="normal">H95+H96</f>
        <v>449.3</v>
      </c>
      <c r="I92" s="29" t="n">
        <f aca="false" ca="false" dt2D="false" dtr="false" t="normal">I96+I95</f>
        <v>420.40000000000003</v>
      </c>
    </row>
    <row customFormat="true" customHeight="true" ht="41.4500007629395" outlineLevel="0" r="93" s="7">
      <c r="B93" s="30" t="s">
        <v>133</v>
      </c>
      <c r="C93" s="27" t="s">
        <v>104</v>
      </c>
      <c r="D93" s="27" t="s">
        <v>84</v>
      </c>
      <c r="E93" s="28" t="s">
        <v>104</v>
      </c>
      <c r="F93" s="27" t="n"/>
      <c r="G93" s="29" t="n">
        <f aca="false" ca="false" dt2D="false" dtr="false" t="normal">G94</f>
        <v>1024.6</v>
      </c>
      <c r="H93" s="29" t="n">
        <f aca="false" ca="false" dt2D="false" dtr="false" t="normal">H94</f>
        <v>449.3</v>
      </c>
      <c r="I93" s="29" t="n">
        <f aca="false" ca="false" dt2D="false" dtr="false" t="normal">I94</f>
        <v>420.40000000000003</v>
      </c>
    </row>
    <row customFormat="true" customHeight="true" ht="39" outlineLevel="0" r="94" s="7">
      <c r="B94" s="30" t="s">
        <v>124</v>
      </c>
      <c r="C94" s="27" t="s">
        <v>104</v>
      </c>
      <c r="D94" s="27" t="s">
        <v>84</v>
      </c>
      <c r="E94" s="28" t="s">
        <v>106</v>
      </c>
      <c r="F94" s="27" t="n"/>
      <c r="G94" s="29" t="n">
        <f aca="false" ca="false" dt2D="false" dtr="false" t="normal">G95+G96+G97</f>
        <v>1024.6</v>
      </c>
      <c r="H94" s="29" t="n">
        <f aca="false" ca="false" dt2D="false" dtr="false" t="normal">H95+H96+H97</f>
        <v>449.3</v>
      </c>
      <c r="I94" s="29" t="n">
        <f aca="false" ca="false" dt2D="false" dtr="false" t="normal">I95+I96+I97</f>
        <v>420.40000000000003</v>
      </c>
    </row>
    <row customFormat="true" customHeight="true" ht="65.4499969482422" outlineLevel="0" r="95" s="7">
      <c r="B95" s="26" t="s">
        <v>134</v>
      </c>
      <c r="C95" s="27" t="s">
        <v>104</v>
      </c>
      <c r="D95" s="27" t="s">
        <v>84</v>
      </c>
      <c r="E95" s="28" t="s">
        <v>135</v>
      </c>
      <c r="F95" s="27" t="s">
        <v>31</v>
      </c>
      <c r="G95" s="29" t="n">
        <v>648.5</v>
      </c>
      <c r="H95" s="29" t="n">
        <v>58.6</v>
      </c>
      <c r="I95" s="29" t="n">
        <v>49.8</v>
      </c>
    </row>
    <row customFormat="true" customHeight="true" ht="47.4500007629395" outlineLevel="0" r="96" s="7">
      <c r="B96" s="30" t="s">
        <v>136</v>
      </c>
      <c r="C96" s="27" t="s">
        <v>104</v>
      </c>
      <c r="D96" s="27" t="s">
        <v>84</v>
      </c>
      <c r="E96" s="28" t="s">
        <v>137</v>
      </c>
      <c r="F96" s="27" t="s">
        <v>31</v>
      </c>
      <c r="G96" s="29" t="n">
        <v>376.1</v>
      </c>
      <c r="H96" s="29" t="n">
        <v>390.7</v>
      </c>
      <c r="I96" s="29" t="n">
        <v>370.6</v>
      </c>
      <c r="L96" s="7" t="s">
        <v>138</v>
      </c>
    </row>
    <row customFormat="true" customHeight="true" ht="72" outlineLevel="0" r="97" s="7">
      <c r="B97" s="30" t="s">
        <v>139</v>
      </c>
      <c r="C97" s="27" t="s">
        <v>104</v>
      </c>
      <c r="D97" s="27" t="s">
        <v>84</v>
      </c>
      <c r="E97" s="28" t="s">
        <v>140</v>
      </c>
      <c r="F97" s="27" t="s">
        <v>109</v>
      </c>
      <c r="G97" s="29" t="n">
        <v>0</v>
      </c>
      <c r="H97" s="29" t="n">
        <v>0</v>
      </c>
      <c r="I97" s="29" t="n">
        <v>0</v>
      </c>
    </row>
    <row customFormat="true" ht="15.75" outlineLevel="0" r="98" s="7">
      <c r="B98" s="26" t="s">
        <v>141</v>
      </c>
      <c r="C98" s="27" t="s">
        <v>104</v>
      </c>
      <c r="D98" s="27" t="s">
        <v>70</v>
      </c>
      <c r="E98" s="28" t="n"/>
      <c r="F98" s="27" t="n"/>
      <c r="G98" s="29" t="n">
        <f aca="false" ca="false" dt2D="false" dtr="false" t="normal">G99+G104</f>
        <v>11564.199999999999</v>
      </c>
      <c r="H98" s="29" t="n">
        <f aca="false" ca="false" dt2D="false" dtr="false" t="normal">SUM(H101:H103)</f>
        <v>3456.3999999999996</v>
      </c>
      <c r="I98" s="29" t="n">
        <f aca="false" ca="false" dt2D="false" dtr="false" t="normal">SUM(I101:I103)</f>
        <v>330</v>
      </c>
    </row>
    <row customFormat="true" customHeight="true" ht="40.7000007629395" outlineLevel="0" r="99" s="7">
      <c r="B99" s="30" t="s">
        <v>133</v>
      </c>
      <c r="C99" s="27" t="s">
        <v>104</v>
      </c>
      <c r="D99" s="27" t="s">
        <v>70</v>
      </c>
      <c r="E99" s="28" t="s">
        <v>104</v>
      </c>
      <c r="F99" s="27" t="n"/>
      <c r="G99" s="29" t="n">
        <f aca="false" ca="false" dt2D="false" dtr="false" t="normal">G100</f>
        <v>7365.299999999999</v>
      </c>
      <c r="H99" s="29" t="n">
        <f aca="false" ca="false" dt2D="false" dtr="false" t="normal">H100</f>
        <v>3456.3999999999996</v>
      </c>
      <c r="I99" s="29" t="n">
        <f aca="false" ca="false" dt2D="false" dtr="false" t="normal">I100</f>
        <v>330</v>
      </c>
    </row>
    <row customFormat="true" customHeight="true" ht="36.5999984741211" outlineLevel="0" r="100" s="7">
      <c r="B100" s="30" t="s">
        <v>142</v>
      </c>
      <c r="C100" s="27" t="s">
        <v>104</v>
      </c>
      <c r="D100" s="27" t="s">
        <v>70</v>
      </c>
      <c r="E100" s="28" t="s">
        <v>143</v>
      </c>
      <c r="F100" s="27" t="n"/>
      <c r="G100" s="29" t="n">
        <f aca="false" ca="false" dt2D="false" dtr="false" t="normal">G101+G102+G103</f>
        <v>7365.299999999999</v>
      </c>
      <c r="H100" s="29" t="n">
        <f aca="false" ca="false" dt2D="false" dtr="false" t="normal">H101+H102+H103</f>
        <v>3456.3999999999996</v>
      </c>
      <c r="I100" s="29" t="n">
        <f aca="false" ca="false" dt2D="false" dtr="false" t="normal">I101+I102+I103</f>
        <v>330</v>
      </c>
    </row>
    <row customFormat="true" customHeight="true" ht="60.5999984741211" outlineLevel="0" r="101" s="7">
      <c r="B101" s="30" t="s">
        <v>144</v>
      </c>
      <c r="C101" s="27" t="s">
        <v>104</v>
      </c>
      <c r="D101" s="27" t="s">
        <v>70</v>
      </c>
      <c r="E101" s="28" t="s">
        <v>145</v>
      </c>
      <c r="F101" s="27" t="s">
        <v>31</v>
      </c>
      <c r="G101" s="29" t="n">
        <v>1099.6</v>
      </c>
      <c r="H101" s="29" t="n">
        <v>1143.6</v>
      </c>
      <c r="I101" s="29" t="n">
        <v>310</v>
      </c>
    </row>
    <row customFormat="true" customHeight="true" ht="61.5" outlineLevel="0" r="102" s="7">
      <c r="B102" s="30" t="s">
        <v>146</v>
      </c>
      <c r="C102" s="27" t="s">
        <v>104</v>
      </c>
      <c r="D102" s="27" t="s">
        <v>70</v>
      </c>
      <c r="E102" s="28" t="s">
        <v>147</v>
      </c>
      <c r="F102" s="27" t="s">
        <v>31</v>
      </c>
      <c r="G102" s="29" t="n">
        <f aca="false" ca="false" dt2D="false" dtr="false" t="normal">474.5+449.5</f>
        <v>924</v>
      </c>
      <c r="H102" s="29" t="n">
        <v>493.5</v>
      </c>
      <c r="I102" s="29" t="n">
        <v>10</v>
      </c>
    </row>
    <row customFormat="true" customHeight="true" ht="48.9500007629395" outlineLevel="0" r="103" s="7">
      <c r="B103" s="30" t="s">
        <v>148</v>
      </c>
      <c r="C103" s="27" t="s">
        <v>104</v>
      </c>
      <c r="D103" s="27" t="s">
        <v>70</v>
      </c>
      <c r="E103" s="28" t="s">
        <v>149</v>
      </c>
      <c r="F103" s="27" t="s">
        <v>31</v>
      </c>
      <c r="G103" s="29" t="n">
        <f aca="false" ca="false" dt2D="false" dtr="false" t="normal">930+4411.7</f>
        <v>5341.7</v>
      </c>
      <c r="H103" s="29" t="n">
        <v>1819.3</v>
      </c>
      <c r="I103" s="29" t="n">
        <v>10</v>
      </c>
    </row>
    <row customFormat="true" customHeight="true" ht="46.5" outlineLevel="0" r="104" s="7">
      <c r="B104" s="30" t="s">
        <v>150</v>
      </c>
      <c r="C104" s="27" t="s">
        <v>104</v>
      </c>
      <c r="D104" s="27" t="s">
        <v>70</v>
      </c>
      <c r="E104" s="28" t="s">
        <v>151</v>
      </c>
      <c r="F104" s="27" t="n"/>
      <c r="G104" s="29" t="n">
        <v>4198.9</v>
      </c>
      <c r="H104" s="29" t="n">
        <v>0</v>
      </c>
      <c r="I104" s="29" t="n">
        <v>0</v>
      </c>
    </row>
    <row customFormat="true" customHeight="true" ht="54" outlineLevel="0" r="105" s="7">
      <c r="B105" s="30" t="s">
        <v>152</v>
      </c>
      <c r="C105" s="27" t="s">
        <v>104</v>
      </c>
      <c r="D105" s="27" t="s">
        <v>153</v>
      </c>
      <c r="E105" s="28" t="s">
        <v>154</v>
      </c>
      <c r="F105" s="27" t="n"/>
      <c r="G105" s="29" t="n">
        <v>4198.9</v>
      </c>
      <c r="H105" s="29" t="n">
        <v>0</v>
      </c>
      <c r="I105" s="29" t="n">
        <v>0</v>
      </c>
    </row>
    <row customFormat="true" customHeight="true" ht="107.25" outlineLevel="0" r="106" s="7">
      <c r="B106" s="30" t="s">
        <v>155</v>
      </c>
      <c r="C106" s="27" t="s">
        <v>104</v>
      </c>
      <c r="D106" s="27" t="s">
        <v>70</v>
      </c>
      <c r="E106" s="28" t="s">
        <v>156</v>
      </c>
      <c r="F106" s="27" t="s">
        <v>31</v>
      </c>
      <c r="G106" s="29" t="n">
        <v>4198.9</v>
      </c>
      <c r="H106" s="29" t="n">
        <v>0</v>
      </c>
      <c r="I106" s="29" t="n">
        <v>0</v>
      </c>
    </row>
    <row customFormat="true" ht="15.75" outlineLevel="0" r="107" s="7">
      <c r="B107" s="22" t="s">
        <v>157</v>
      </c>
      <c r="C107" s="23" t="s">
        <v>158</v>
      </c>
      <c r="D107" s="23" t="s">
        <v>82</v>
      </c>
      <c r="E107" s="25" t="n"/>
      <c r="F107" s="23" t="n"/>
      <c r="G107" s="24" t="n">
        <f aca="false" ca="false" dt2D="false" dtr="false" t="normal">G108</f>
        <v>16.3</v>
      </c>
      <c r="H107" s="24" t="n">
        <f aca="false" ca="false" dt2D="false" dtr="false" t="normal">H108</f>
        <v>16.9</v>
      </c>
      <c r="I107" s="24" t="n">
        <f aca="false" ca="false" dt2D="false" dtr="false" t="normal">I108</f>
        <v>17.6</v>
      </c>
    </row>
    <row customFormat="true" ht="15.75" outlineLevel="0" r="108" s="7">
      <c r="B108" s="26" t="s">
        <v>159</v>
      </c>
      <c r="C108" s="27" t="s">
        <v>160</v>
      </c>
      <c r="D108" s="27" t="s">
        <v>104</v>
      </c>
      <c r="E108" s="28" t="n"/>
      <c r="F108" s="27" t="n"/>
      <c r="G108" s="29" t="n">
        <f aca="false" ca="false" dt2D="false" dtr="false" t="normal">G111</f>
        <v>16.3</v>
      </c>
      <c r="H108" s="29" t="n">
        <f aca="false" ca="false" dt2D="false" dtr="false" t="normal">H111</f>
        <v>16.9</v>
      </c>
      <c r="I108" s="29" t="n">
        <f aca="false" ca="false" dt2D="false" dtr="false" t="normal">I111</f>
        <v>17.6</v>
      </c>
    </row>
    <row customFormat="true" customHeight="true" ht="35.4500007629395" outlineLevel="0" r="109" s="7">
      <c r="B109" s="30" t="s">
        <v>32</v>
      </c>
      <c r="C109" s="27" t="s">
        <v>160</v>
      </c>
      <c r="D109" s="27" t="s">
        <v>104</v>
      </c>
      <c r="E109" s="28" t="s">
        <v>33</v>
      </c>
      <c r="F109" s="27" t="n"/>
      <c r="G109" s="29" t="n">
        <f aca="false" ca="false" dt2D="false" dtr="false" t="normal">G110</f>
        <v>16.3</v>
      </c>
      <c r="H109" s="29" t="n">
        <f aca="false" ca="false" dt2D="false" dtr="false" t="normal">H110</f>
        <v>16.9</v>
      </c>
      <c r="I109" s="29" t="n">
        <f aca="false" ca="false" dt2D="false" dtr="false" t="normal">I110</f>
        <v>17.6</v>
      </c>
    </row>
    <row customFormat="true" customHeight="true" ht="34.5" outlineLevel="0" r="110" s="7">
      <c r="B110" s="30" t="s">
        <v>34</v>
      </c>
      <c r="C110" s="27" t="s">
        <v>160</v>
      </c>
      <c r="D110" s="27" t="s">
        <v>104</v>
      </c>
      <c r="E110" s="28" t="s">
        <v>35</v>
      </c>
      <c r="F110" s="27" t="n"/>
      <c r="G110" s="29" t="n">
        <f aca="false" ca="false" dt2D="false" dtr="false" t="normal">G111</f>
        <v>16.3</v>
      </c>
      <c r="H110" s="29" t="n">
        <f aca="false" ca="false" dt2D="false" dtr="false" t="normal">H111</f>
        <v>16.9</v>
      </c>
      <c r="I110" s="29" t="n">
        <f aca="false" ca="false" dt2D="false" dtr="false" t="normal">I111</f>
        <v>17.6</v>
      </c>
    </row>
    <row customFormat="true" customHeight="true" ht="62.0999984741211" outlineLevel="0" r="111" s="7">
      <c r="B111" s="30" t="s">
        <v>161</v>
      </c>
      <c r="C111" s="27" t="s">
        <v>160</v>
      </c>
      <c r="D111" s="27" t="s">
        <v>104</v>
      </c>
      <c r="E111" s="28" t="s">
        <v>162</v>
      </c>
      <c r="F111" s="27" t="s">
        <v>31</v>
      </c>
      <c r="G111" s="29" t="n">
        <v>16.3</v>
      </c>
      <c r="H111" s="29" t="n">
        <v>16.9</v>
      </c>
      <c r="I111" s="29" t="n">
        <v>17.6</v>
      </c>
    </row>
    <row customFormat="true" ht="15.75" outlineLevel="0" r="112" s="7">
      <c r="B112" s="22" t="s">
        <v>163</v>
      </c>
      <c r="C112" s="23" t="s">
        <v>164</v>
      </c>
      <c r="D112" s="23" t="s">
        <v>82</v>
      </c>
      <c r="E112" s="28" t="n"/>
      <c r="F112" s="23" t="n"/>
      <c r="G112" s="24" t="n">
        <f aca="false" ca="false" dt2D="false" dtr="false" t="normal">SUM(G113)</f>
        <v>8332.1</v>
      </c>
      <c r="H112" s="24" t="n">
        <f aca="false" ca="false" dt2D="false" dtr="false" t="normal">SUM(H113)</f>
        <v>8473.2</v>
      </c>
      <c r="I112" s="24" t="n">
        <f aca="false" ca="false" dt2D="false" dtr="false" t="normal">SUM(I113)</f>
        <v>8024.6</v>
      </c>
    </row>
    <row customFormat="true" ht="15.75" outlineLevel="0" r="113" s="7">
      <c r="B113" s="26" t="s">
        <v>165</v>
      </c>
      <c r="C113" s="27" t="s">
        <v>151</v>
      </c>
      <c r="D113" s="27" t="s">
        <v>20</v>
      </c>
      <c r="E113" s="28" t="n"/>
      <c r="F113" s="27" t="n"/>
      <c r="G113" s="29" t="n">
        <f aca="false" ca="false" dt2D="false" dtr="false" t="normal">SUM(G116)</f>
        <v>8332.1</v>
      </c>
      <c r="H113" s="29" t="n">
        <f aca="false" ca="false" dt2D="false" dtr="false" t="normal">SUM(H116)</f>
        <v>8473.2</v>
      </c>
      <c r="I113" s="29" t="n">
        <f aca="false" ca="false" dt2D="false" dtr="false" t="normal">SUM(I116)</f>
        <v>8024.6</v>
      </c>
    </row>
    <row customFormat="true" customHeight="true" ht="29.4500007629395" outlineLevel="0" r="114" s="7">
      <c r="B114" s="30" t="s">
        <v>166</v>
      </c>
      <c r="C114" s="27" t="s">
        <v>151</v>
      </c>
      <c r="D114" s="27" t="s">
        <v>20</v>
      </c>
      <c r="E114" s="28" t="s">
        <v>45</v>
      </c>
      <c r="F114" s="27" t="n"/>
      <c r="G114" s="29" t="n">
        <f aca="false" ca="false" dt2D="false" dtr="false" t="normal">G115</f>
        <v>8332.1</v>
      </c>
      <c r="H114" s="29" t="n">
        <f aca="false" ca="false" dt2D="false" dtr="false" t="normal">H115</f>
        <v>8473.2</v>
      </c>
      <c r="I114" s="29" t="n">
        <f aca="false" ca="false" dt2D="false" dtr="false" t="normal">I115</f>
        <v>8024.6</v>
      </c>
    </row>
    <row customFormat="true" customHeight="true" ht="26.1000003814697" outlineLevel="0" r="115" s="7">
      <c r="B115" s="30" t="s">
        <v>167</v>
      </c>
      <c r="C115" s="27" t="s">
        <v>151</v>
      </c>
      <c r="D115" s="27" t="s">
        <v>20</v>
      </c>
      <c r="E115" s="28" t="s">
        <v>168</v>
      </c>
      <c r="F115" s="27" t="n"/>
      <c r="G115" s="29" t="n">
        <f aca="false" ca="false" dt2D="false" dtr="false" t="normal">G116</f>
        <v>8332.1</v>
      </c>
      <c r="H115" s="29" t="n">
        <f aca="false" ca="false" dt2D="false" dtr="false" t="normal">H116</f>
        <v>8473.2</v>
      </c>
      <c r="I115" s="29" t="n">
        <f aca="false" ca="false" dt2D="false" dtr="false" t="normal">I116</f>
        <v>8024.6</v>
      </c>
    </row>
    <row customFormat="true" customHeight="true" ht="48.5999984741211" outlineLevel="0" r="116" s="7">
      <c r="B116" s="30" t="s">
        <v>169</v>
      </c>
      <c r="C116" s="27" t="s">
        <v>151</v>
      </c>
      <c r="D116" s="27" t="s">
        <v>20</v>
      </c>
      <c r="E116" s="28" t="s">
        <v>170</v>
      </c>
      <c r="F116" s="27" t="s">
        <v>171</v>
      </c>
      <c r="G116" s="29" t="n">
        <v>8332.1</v>
      </c>
      <c r="H116" s="29" t="n">
        <v>8473.2</v>
      </c>
      <c r="I116" s="29" t="n">
        <v>8024.6</v>
      </c>
    </row>
    <row customFormat="true" ht="15.75" outlineLevel="0" r="117" s="7">
      <c r="B117" s="22" t="s">
        <v>172</v>
      </c>
      <c r="C117" s="23" t="s">
        <v>173</v>
      </c>
      <c r="D117" s="23" t="s">
        <v>82</v>
      </c>
      <c r="E117" s="28" t="n"/>
      <c r="F117" s="23" t="n"/>
      <c r="G117" s="24" t="n">
        <f aca="false" ca="false" dt2D="false" dtr="false" t="normal">G118</f>
        <v>243.9</v>
      </c>
      <c r="H117" s="24" t="n">
        <f aca="false" ca="false" dt2D="false" dtr="false" t="normal">H118</f>
        <v>243.9</v>
      </c>
      <c r="I117" s="24" t="n">
        <f aca="false" ca="false" dt2D="false" dtr="false" t="normal">I118</f>
        <v>243.9</v>
      </c>
    </row>
    <row customFormat="true" ht="15.75" outlineLevel="0" r="118" s="7">
      <c r="B118" s="26" t="s">
        <v>174</v>
      </c>
      <c r="C118" s="27" t="s">
        <v>90</v>
      </c>
      <c r="D118" s="27" t="s">
        <v>20</v>
      </c>
      <c r="E118" s="28" t="n"/>
      <c r="F118" s="27" t="n"/>
      <c r="G118" s="29" t="n">
        <f aca="false" ca="false" dt2D="false" dtr="false" t="normal">G121</f>
        <v>243.9</v>
      </c>
      <c r="H118" s="29" t="n">
        <f aca="false" ca="false" dt2D="false" dtr="false" t="normal">H121</f>
        <v>243.9</v>
      </c>
      <c r="I118" s="29" t="n">
        <f aca="false" ca="false" dt2D="false" dtr="false" t="normal">I121</f>
        <v>243.9</v>
      </c>
    </row>
    <row customFormat="true" customHeight="true" ht="42" outlineLevel="0" r="119" s="7">
      <c r="B119" s="30" t="s">
        <v>32</v>
      </c>
      <c r="C119" s="27" t="s">
        <v>90</v>
      </c>
      <c r="D119" s="27" t="s">
        <v>20</v>
      </c>
      <c r="E119" s="28" t="s">
        <v>84</v>
      </c>
      <c r="F119" s="27" t="n"/>
      <c r="G119" s="29" t="n">
        <f aca="false" ca="false" dt2D="false" dtr="false" t="normal">G120</f>
        <v>243.9</v>
      </c>
      <c r="H119" s="29" t="n">
        <f aca="false" ca="false" dt2D="false" dtr="false" t="normal">H120</f>
        <v>243.9</v>
      </c>
      <c r="I119" s="29" t="n">
        <f aca="false" ca="false" dt2D="false" dtr="false" t="normal">I120</f>
        <v>243.9</v>
      </c>
    </row>
    <row customFormat="true" customHeight="true" ht="75" outlineLevel="0" r="120" s="7">
      <c r="B120" s="30" t="s">
        <v>175</v>
      </c>
      <c r="C120" s="27" t="s">
        <v>90</v>
      </c>
      <c r="D120" s="27" t="s">
        <v>20</v>
      </c>
      <c r="E120" s="28" t="s">
        <v>176</v>
      </c>
      <c r="F120" s="27" t="n"/>
      <c r="G120" s="29" t="n">
        <f aca="false" ca="false" dt2D="false" dtr="false" t="normal">G121</f>
        <v>243.9</v>
      </c>
      <c r="H120" s="29" t="n">
        <f aca="false" ca="false" dt2D="false" dtr="false" t="normal">H121</f>
        <v>243.9</v>
      </c>
      <c r="I120" s="29" t="n">
        <f aca="false" ca="false" dt2D="false" dtr="false" t="normal">I121</f>
        <v>243.9</v>
      </c>
    </row>
    <row customFormat="true" customHeight="true" ht="65.4499969482422" outlineLevel="0" r="121" s="7">
      <c r="B121" s="30" t="s">
        <v>177</v>
      </c>
      <c r="C121" s="27" t="s">
        <v>90</v>
      </c>
      <c r="D121" s="27" t="s">
        <v>20</v>
      </c>
      <c r="E121" s="28" t="s">
        <v>178</v>
      </c>
      <c r="F121" s="27" t="s">
        <v>179</v>
      </c>
      <c r="G121" s="29" t="n">
        <v>243.9</v>
      </c>
      <c r="H121" s="29" t="n">
        <v>243.9</v>
      </c>
      <c r="I121" s="29" t="n">
        <v>243.9</v>
      </c>
    </row>
    <row customFormat="true" ht="15.75" outlineLevel="0" r="122" s="7">
      <c r="B122" s="22" t="s">
        <v>180</v>
      </c>
      <c r="C122" s="23" t="s">
        <v>181</v>
      </c>
      <c r="D122" s="23" t="s">
        <v>82</v>
      </c>
      <c r="E122" s="28" t="n"/>
      <c r="F122" s="23" t="n"/>
      <c r="G122" s="24" t="n">
        <f aca="false" ca="false" dt2D="false" dtr="false" t="normal">SUM(G123)</f>
        <v>3170.8999999999996</v>
      </c>
      <c r="H122" s="24" t="n">
        <f aca="false" ca="false" dt2D="false" dtr="false" t="normal">SUM(H123)</f>
        <v>72.8</v>
      </c>
      <c r="I122" s="24" t="n">
        <f aca="false" ca="false" dt2D="false" dtr="false" t="normal">SUM(I123)</f>
        <v>68.2</v>
      </c>
    </row>
    <row customFormat="true" ht="15.75" outlineLevel="0" r="123" s="7">
      <c r="B123" s="26" t="s">
        <v>182</v>
      </c>
      <c r="C123" s="27" t="s">
        <v>50</v>
      </c>
      <c r="D123" s="27" t="s">
        <v>84</v>
      </c>
      <c r="E123" s="28" t="n"/>
      <c r="F123" s="27" t="n"/>
      <c r="G123" s="29" t="n">
        <f aca="false" ca="false" dt2D="false" dtr="false" t="normal">SUM(G126:G128)</f>
        <v>3170.8999999999996</v>
      </c>
      <c r="H123" s="29" t="n">
        <f aca="false" ca="false" dt2D="false" dtr="false" t="normal">SUM(H126:H128)</f>
        <v>72.8</v>
      </c>
      <c r="I123" s="29" t="n">
        <f aca="false" ca="false" dt2D="false" dtr="false" t="normal">SUM(I126:I128)</f>
        <v>68.2</v>
      </c>
    </row>
    <row customFormat="true" customHeight="true" ht="40.5" outlineLevel="0" r="124" s="7">
      <c r="B124" s="30" t="s">
        <v>183</v>
      </c>
      <c r="C124" s="27" t="s">
        <v>50</v>
      </c>
      <c r="D124" s="27" t="s">
        <v>84</v>
      </c>
      <c r="E124" s="28" t="s">
        <v>160</v>
      </c>
      <c r="F124" s="27" t="n"/>
      <c r="G124" s="29" t="n">
        <f aca="false" ca="false" dt2D="false" dtr="false" t="normal">G125</f>
        <v>3170.8999999999996</v>
      </c>
      <c r="H124" s="29" t="n">
        <f aca="false" ca="false" dt2D="false" dtr="false" t="normal">H125</f>
        <v>72.8</v>
      </c>
      <c r="I124" s="29" t="n">
        <f aca="false" ca="false" dt2D="false" dtr="false" t="normal">I125</f>
        <v>68.2</v>
      </c>
    </row>
    <row customFormat="true" customHeight="true" ht="45.9500007629395" outlineLevel="0" r="125" s="7">
      <c r="B125" s="30" t="s">
        <v>184</v>
      </c>
      <c r="C125" s="27" t="s">
        <v>50</v>
      </c>
      <c r="D125" s="27" t="s">
        <v>84</v>
      </c>
      <c r="E125" s="28" t="s">
        <v>185</v>
      </c>
      <c r="F125" s="27" t="n"/>
      <c r="G125" s="29" t="n">
        <f aca="false" ca="false" dt2D="false" dtr="false" t="normal">G126+G127+G128</f>
        <v>3170.8999999999996</v>
      </c>
      <c r="H125" s="29" t="n">
        <f aca="false" ca="false" dt2D="false" dtr="false" t="normal">H126+H127+H128</f>
        <v>72.8</v>
      </c>
      <c r="I125" s="29" t="n">
        <f aca="false" ca="false" dt2D="false" dtr="false" t="normal">I126+I127+I128</f>
        <v>68.2</v>
      </c>
    </row>
    <row customFormat="true" customHeight="true" ht="53.4500007629395" outlineLevel="0" r="126" s="7">
      <c r="B126" s="30" t="s">
        <v>186</v>
      </c>
      <c r="C126" s="27" t="s">
        <v>50</v>
      </c>
      <c r="D126" s="27" t="s">
        <v>84</v>
      </c>
      <c r="E126" s="28" t="s">
        <v>187</v>
      </c>
      <c r="F126" s="27" t="s">
        <v>31</v>
      </c>
      <c r="G126" s="29" t="n">
        <v>10</v>
      </c>
      <c r="H126" s="29" t="n">
        <v>10</v>
      </c>
      <c r="I126" s="29" t="n">
        <v>3</v>
      </c>
    </row>
    <row customFormat="true" customHeight="true" ht="54.9500007629395" outlineLevel="0" r="127" s="7">
      <c r="B127" s="30" t="s">
        <v>188</v>
      </c>
      <c r="C127" s="27" t="s">
        <v>50</v>
      </c>
      <c r="D127" s="27" t="s">
        <v>84</v>
      </c>
      <c r="E127" s="28" t="s">
        <v>189</v>
      </c>
      <c r="F127" s="27" t="s">
        <v>31</v>
      </c>
      <c r="G127" s="29" t="n">
        <f aca="false" ca="false" dt2D="false" dtr="false" t="normal">656.8+2421.6</f>
        <v>3078.3999999999996</v>
      </c>
      <c r="H127" s="29" t="n">
        <v>62.8</v>
      </c>
      <c r="I127" s="29" t="n">
        <v>65.2</v>
      </c>
    </row>
    <row customHeight="true" ht="53.0999984741211" outlineLevel="0" r="128">
      <c r="B128" s="30" t="s">
        <v>190</v>
      </c>
      <c r="C128" s="27" t="s">
        <v>50</v>
      </c>
      <c r="D128" s="27" t="s">
        <v>84</v>
      </c>
      <c r="E128" s="28" t="s">
        <v>191</v>
      </c>
      <c r="F128" s="27" t="s">
        <v>31</v>
      </c>
      <c r="G128" s="29" t="n">
        <v>82.5</v>
      </c>
      <c r="H128" s="29" t="n">
        <v>0</v>
      </c>
      <c r="I128" s="29" t="n">
        <v>0</v>
      </c>
    </row>
  </sheetData>
  <mergeCells count="10">
    <mergeCell ref="E18:E19"/>
    <mergeCell ref="B16:I16"/>
    <mergeCell ref="H17:I17"/>
    <mergeCell ref="F18:F19"/>
    <mergeCell ref="I18:I19"/>
    <mergeCell ref="H18:H19"/>
    <mergeCell ref="C18:C19"/>
    <mergeCell ref="D18:D19"/>
    <mergeCell ref="G18:G19"/>
    <mergeCell ref="B18:B19"/>
  </mergeCells>
  <pageMargins bottom="0.393700778484344" footer="0" header="0" left="0.984251976013184" right="0.393700778484344" top="0.39370077848434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2025-03-21T12:11:45Z</dcterms:modified>
</cp:coreProperties>
</file>